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donbi\OneDrive\Documents\Air Cadets\2020-2021\Nominal Roll\"/>
    </mc:Choice>
  </mc:AlternateContent>
  <xr:revisionPtr revIDLastSave="0" documentId="8_{D7AC761B-5FF2-442F-8F66-B0EFED08A5A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ctivity Attendance" sheetId="1" r:id="rId1"/>
  </sheets>
  <definedNames>
    <definedName name="_xlnm._FilterDatabase" localSheetId="0" hidden="1">'Activity Attendance'!$A$2:$S$189</definedName>
    <definedName name="Flight">'Activity Attendance'!#REF!</definedName>
    <definedName name="ParadeCount">'Activity Attendance'!#REF!</definedName>
    <definedName name="_xlnm.Print_Area" localSheetId="0">'Activity Attendance'!$A$1:$S$189</definedName>
    <definedName name="TotalStrength">'Activity Attendance'!#REF!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4" i="1" l="1"/>
  <c r="C186" i="1" l="1"/>
  <c r="C183" i="1"/>
  <c r="C182" i="1"/>
  <c r="C185" i="1" l="1"/>
  <c r="C187" i="1" s="1"/>
  <c r="C1" i="1" l="1"/>
  <c r="N187" i="1" l="1"/>
  <c r="N183" i="1"/>
  <c r="N186" i="1"/>
  <c r="N182" i="1"/>
  <c r="N185" i="1"/>
  <c r="N188" i="1"/>
  <c r="N184" i="1"/>
  <c r="F188" i="1"/>
  <c r="F187" i="1"/>
  <c r="F186" i="1"/>
  <c r="F185" i="1"/>
  <c r="F184" i="1"/>
  <c r="M183" i="1"/>
  <c r="L188" i="1"/>
  <c r="L184" i="1"/>
  <c r="L187" i="1"/>
  <c r="L183" i="1"/>
  <c r="L186" i="1"/>
  <c r="L182" i="1"/>
  <c r="L185" i="1"/>
  <c r="F183" i="1"/>
  <c r="F182" i="1"/>
  <c r="G182" i="1"/>
  <c r="S187" i="1"/>
  <c r="J184" i="1"/>
  <c r="K188" i="1"/>
  <c r="I188" i="1"/>
  <c r="H186" i="1"/>
  <c r="P186" i="1"/>
  <c r="Q188" i="1"/>
  <c r="R183" i="1"/>
  <c r="O184" i="1"/>
  <c r="G188" i="1" l="1"/>
  <c r="H187" i="1"/>
  <c r="M186" i="1"/>
  <c r="R188" i="1"/>
  <c r="R185" i="1"/>
  <c r="M187" i="1"/>
  <c r="G183" i="1"/>
  <c r="S184" i="1"/>
  <c r="H184" i="1"/>
  <c r="Q182" i="1"/>
  <c r="K182" i="1"/>
  <c r="L189" i="1"/>
  <c r="S185" i="1"/>
  <c r="P183" i="1"/>
  <c r="M188" i="1"/>
  <c r="Q185" i="1"/>
  <c r="J182" i="1"/>
  <c r="P184" i="1"/>
  <c r="M184" i="1"/>
  <c r="J188" i="1"/>
  <c r="P188" i="1"/>
  <c r="M185" i="1"/>
  <c r="R187" i="1"/>
  <c r="M182" i="1"/>
  <c r="G187" i="1"/>
  <c r="O188" i="1"/>
  <c r="K185" i="1"/>
  <c r="S188" i="1"/>
  <c r="J185" i="1"/>
  <c r="H183" i="1"/>
  <c r="P187" i="1"/>
  <c r="R184" i="1"/>
  <c r="I185" i="1"/>
  <c r="G184" i="1"/>
  <c r="O183" i="1"/>
  <c r="I182" i="1"/>
  <c r="K183" i="1"/>
  <c r="S182" i="1"/>
  <c r="J186" i="1"/>
  <c r="H188" i="1"/>
  <c r="P185" i="1"/>
  <c r="I187" i="1"/>
  <c r="Q187" i="1"/>
  <c r="G185" i="1"/>
  <c r="O182" i="1"/>
  <c r="N189" i="1"/>
  <c r="O185" i="1"/>
  <c r="S186" i="1"/>
  <c r="J183" i="1"/>
  <c r="H185" i="1"/>
  <c r="P182" i="1"/>
  <c r="R182" i="1"/>
  <c r="I186" i="1"/>
  <c r="Q186" i="1"/>
  <c r="G186" i="1"/>
  <c r="O186" i="1"/>
  <c r="K186" i="1"/>
  <c r="K184" i="1"/>
  <c r="S183" i="1"/>
  <c r="J187" i="1"/>
  <c r="H182" i="1"/>
  <c r="R186" i="1"/>
  <c r="I184" i="1"/>
  <c r="Q184" i="1"/>
  <c r="O187" i="1"/>
  <c r="I183" i="1"/>
  <c r="Q183" i="1"/>
  <c r="K187" i="1"/>
  <c r="F189" i="1"/>
  <c r="G189" i="1" l="1"/>
  <c r="H189" i="1"/>
  <c r="J189" i="1"/>
  <c r="M189" i="1"/>
  <c r="S189" i="1"/>
  <c r="Q189" i="1"/>
  <c r="R189" i="1"/>
  <c r="P189" i="1"/>
  <c r="I189" i="1"/>
  <c r="O189" i="1"/>
  <c r="K1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6" authorId="0" shapeId="0" xr:uid="{4176FDE7-E2A5-4B04-9197-D6358C82512A}">
      <text>
        <r>
          <rPr>
            <sz val="10"/>
            <color rgb="FF000000"/>
            <rFont val="Arial"/>
            <family val="2"/>
          </rPr>
          <t>======
ID#AAAALO0SUsI
Don Biffin    (2020-12-15 20:17:42)
Kept on Strength per CO for Flying Scholarship</t>
        </r>
      </text>
    </comment>
    <comment ref="B163" authorId="0" shapeId="0" xr:uid="{8552FFC9-CDEF-4CF8-BB45-915680C7A2D7}">
      <text>
        <r>
          <rPr>
            <sz val="10"/>
            <color rgb="FF000000"/>
            <rFont val="Arial"/>
            <family val="2"/>
          </rPr>
          <t xml:space="preserve">Name Change </t>
        </r>
      </text>
    </comment>
  </commentList>
</comments>
</file>

<file path=xl/sharedStrings.xml><?xml version="1.0" encoding="utf-8"?>
<sst xmlns="http://schemas.openxmlformats.org/spreadsheetml/2006/main" count="944" uniqueCount="348">
  <si>
    <t>Rank</t>
  </si>
  <si>
    <t>Last Name</t>
  </si>
  <si>
    <t>f</t>
  </si>
  <si>
    <t>CPL</t>
  </si>
  <si>
    <t>SGT</t>
  </si>
  <si>
    <t>WO2</t>
  </si>
  <si>
    <t xml:space="preserve"> </t>
  </si>
  <si>
    <t>Joshua</t>
  </si>
  <si>
    <t>m</t>
  </si>
  <si>
    <t>FSGT</t>
  </si>
  <si>
    <t>A</t>
  </si>
  <si>
    <t>E</t>
  </si>
  <si>
    <t>SOS</t>
  </si>
  <si>
    <t>TOS</t>
  </si>
  <si>
    <t>L</t>
  </si>
  <si>
    <t>Cameron</t>
  </si>
  <si>
    <t>FCPL</t>
  </si>
  <si>
    <t>P</t>
  </si>
  <si>
    <t>Emma</t>
  </si>
  <si>
    <t>LOA</t>
  </si>
  <si>
    <t>First Name</t>
  </si>
  <si>
    <t>Gender</t>
  </si>
  <si>
    <t>Noah</t>
  </si>
  <si>
    <t>Daniel</t>
  </si>
  <si>
    <t>N</t>
  </si>
  <si>
    <t>Madeline</t>
  </si>
  <si>
    <t>M</t>
  </si>
  <si>
    <t>F</t>
  </si>
  <si>
    <t>Date</t>
  </si>
  <si>
    <t>Q</t>
  </si>
  <si>
    <t>P - Present
A - Absent (AWOL)
E - Excused
L - Late
Q - Quit Activity
LOA - Leave of Absense
SOS -Struck off Strength 
TOS -Taken on Strength</t>
  </si>
  <si>
    <t>Sophia</t>
  </si>
  <si>
    <t>Amit</t>
  </si>
  <si>
    <t>Blake</t>
  </si>
  <si>
    <t>Ethan</t>
  </si>
  <si>
    <t>Kirsten</t>
  </si>
  <si>
    <t>Shivani</t>
  </si>
  <si>
    <t>Bambi</t>
  </si>
  <si>
    <t>Jordan</t>
  </si>
  <si>
    <t>Ye</t>
  </si>
  <si>
    <t>Catherine</t>
  </si>
  <si>
    <t>Nicholas</t>
  </si>
  <si>
    <t>Tyson</t>
  </si>
  <si>
    <t>Megan</t>
  </si>
  <si>
    <t>Taylor</t>
  </si>
  <si>
    <t>Dawson</t>
  </si>
  <si>
    <t>Simon</t>
  </si>
  <si>
    <t>Saccara</t>
  </si>
  <si>
    <t>Khan</t>
  </si>
  <si>
    <t>Nolan</t>
  </si>
  <si>
    <t>Wade</t>
  </si>
  <si>
    <t>Hannah</t>
  </si>
  <si>
    <t>Yaseen-Mohammad</t>
  </si>
  <si>
    <t>Lloyd</t>
  </si>
  <si>
    <t>Caitlin</t>
  </si>
  <si>
    <t>Mubiala</t>
  </si>
  <si>
    <t>AC</t>
  </si>
  <si>
    <t>Lauren</t>
  </si>
  <si>
    <t>Hooisma</t>
  </si>
  <si>
    <t>Connor</t>
  </si>
  <si>
    <t>Sameer</t>
  </si>
  <si>
    <t>Aaron</t>
  </si>
  <si>
    <t>Narain</t>
  </si>
  <si>
    <t>Harjap</t>
  </si>
  <si>
    <t>Drew</t>
  </si>
  <si>
    <t>Danielle</t>
  </si>
  <si>
    <t>Muzzammil</t>
  </si>
  <si>
    <t>Sharon</t>
  </si>
  <si>
    <t>Y</t>
  </si>
  <si>
    <t>WO1</t>
  </si>
  <si>
    <t>Rebecca</t>
  </si>
  <si>
    <t>Total Cadets</t>
  </si>
  <si>
    <t>Data Validation Rules - DO NOT DELETE</t>
  </si>
  <si>
    <t>Taken on Strength</t>
  </si>
  <si>
    <t>Present</t>
  </si>
  <si>
    <t>Late (more than 30 mins)</t>
  </si>
  <si>
    <t>Excused</t>
  </si>
  <si>
    <t>Absent(AWOL)</t>
  </si>
  <si>
    <t>Leave of Absense</t>
  </si>
  <si>
    <t>Struck off Strength</t>
  </si>
  <si>
    <t>Quit Activity</t>
  </si>
  <si>
    <t>Alam</t>
  </si>
  <si>
    <t>Almas</t>
  </si>
  <si>
    <t>Lepage</t>
  </si>
  <si>
    <t>Cleopatra</t>
  </si>
  <si>
    <t xml:space="preserve">Aus </t>
  </si>
  <si>
    <t>Declan</t>
  </si>
  <si>
    <t>Vasha</t>
  </si>
  <si>
    <t>Calista</t>
  </si>
  <si>
    <t>Gavin</t>
  </si>
  <si>
    <t>Aneal</t>
  </si>
  <si>
    <t>Liam</t>
  </si>
  <si>
    <t>Duque</t>
  </si>
  <si>
    <t>Vince</t>
  </si>
  <si>
    <t>Gamata</t>
  </si>
  <si>
    <t>Jeric</t>
  </si>
  <si>
    <t>Gorham</t>
  </si>
  <si>
    <t>Clayton</t>
  </si>
  <si>
    <t>Huang</t>
  </si>
  <si>
    <t>James</t>
  </si>
  <si>
    <t>Quan</t>
  </si>
  <si>
    <t>Ross</t>
  </si>
  <si>
    <t>Ryan</t>
  </si>
  <si>
    <t>Jack</t>
  </si>
  <si>
    <t>Mason</t>
  </si>
  <si>
    <t>Mabinty</t>
  </si>
  <si>
    <t>Elhaj-Alimou</t>
  </si>
  <si>
    <t>Heynemans</t>
  </si>
  <si>
    <t>Ntalaja Wa Ntalaja</t>
  </si>
  <si>
    <t>Joseph</t>
  </si>
  <si>
    <t>Doniel</t>
  </si>
  <si>
    <t>Yaseen</t>
  </si>
  <si>
    <t>Taha</t>
  </si>
  <si>
    <t>Zhang</t>
  </si>
  <si>
    <t>Chris</t>
  </si>
  <si>
    <t>Dylan</t>
  </si>
  <si>
    <t>Danica</t>
  </si>
  <si>
    <t>Bodnariuc</t>
  </si>
  <si>
    <t>Valentina</t>
  </si>
  <si>
    <t>Stephanie</t>
  </si>
  <si>
    <t>Burgess</t>
  </si>
  <si>
    <t>Nathan</t>
  </si>
  <si>
    <t>Cai</t>
  </si>
  <si>
    <t>Chamberlain</t>
  </si>
  <si>
    <t>Chio</t>
  </si>
  <si>
    <t>Fairfull</t>
  </si>
  <si>
    <t>Freeman</t>
  </si>
  <si>
    <t>Charlotte</t>
  </si>
  <si>
    <t>Jeremie</t>
  </si>
  <si>
    <t>Grant</t>
  </si>
  <si>
    <t>Haynes</t>
  </si>
  <si>
    <t>Bryce</t>
  </si>
  <si>
    <t>Kotsopoulos</t>
  </si>
  <si>
    <t>MacKellar</t>
  </si>
  <si>
    <t>Masensa</t>
  </si>
  <si>
    <t>Prince</t>
  </si>
  <si>
    <t>Meneses- Cortes</t>
  </si>
  <si>
    <t>Mihalache</t>
  </si>
  <si>
    <t>Paquette</t>
  </si>
  <si>
    <t>Tommia</t>
  </si>
  <si>
    <t>Raushekov</t>
  </si>
  <si>
    <t>Eldar</t>
  </si>
  <si>
    <t>Zakkariya</t>
  </si>
  <si>
    <t>Riopelle</t>
  </si>
  <si>
    <t>Mariea</t>
  </si>
  <si>
    <t>Stauffer</t>
  </si>
  <si>
    <t>Tonner</t>
  </si>
  <si>
    <t>Bowen</t>
  </si>
  <si>
    <t>Eric</t>
  </si>
  <si>
    <t>Marabai</t>
  </si>
  <si>
    <t>Bheema</t>
  </si>
  <si>
    <t>Allen</t>
  </si>
  <si>
    <t>Baldasaro</t>
  </si>
  <si>
    <t>Espe</t>
  </si>
  <si>
    <t>Fava</t>
  </si>
  <si>
    <t>Garriock</t>
  </si>
  <si>
    <t>Juranyi</t>
  </si>
  <si>
    <t>Lang</t>
  </si>
  <si>
    <t>Mahadeo</t>
  </si>
  <si>
    <t>Maharaj</t>
  </si>
  <si>
    <t>Mbuyi</t>
  </si>
  <si>
    <t>Nguyen</t>
  </si>
  <si>
    <t>Paterson</t>
  </si>
  <si>
    <t>Rabjohn</t>
  </si>
  <si>
    <t>Ramnarine</t>
  </si>
  <si>
    <t>Rehman</t>
  </si>
  <si>
    <t>Robertson</t>
  </si>
  <si>
    <t>Saludares</t>
  </si>
  <si>
    <t>Smith</t>
  </si>
  <si>
    <t>Szczerba Arrua</t>
  </si>
  <si>
    <t>Toure</t>
  </si>
  <si>
    <t>Ballantyne</t>
  </si>
  <si>
    <t>Charles</t>
  </si>
  <si>
    <t>Alexander</t>
  </si>
  <si>
    <t>Gonzales</t>
  </si>
  <si>
    <t>Alexandria</t>
  </si>
  <si>
    <t>Kaye</t>
  </si>
  <si>
    <t>Prentice</t>
  </si>
  <si>
    <t>VanGenechten</t>
  </si>
  <si>
    <t>Avery</t>
  </si>
  <si>
    <t>Walker</t>
  </si>
  <si>
    <t>Audrey</t>
  </si>
  <si>
    <t>Kazi</t>
  </si>
  <si>
    <t>Dreek</t>
  </si>
  <si>
    <t>Di Loreto</t>
  </si>
  <si>
    <t>Rideout</t>
  </si>
  <si>
    <t>Total</t>
  </si>
  <si>
    <t>Total Females</t>
  </si>
  <si>
    <t>Total Males</t>
  </si>
  <si>
    <t>Not On Fortress</t>
  </si>
  <si>
    <t>Grand Total</t>
  </si>
  <si>
    <t>Aawar</t>
  </si>
  <si>
    <t>Adam</t>
  </si>
  <si>
    <t>Creedland</t>
  </si>
  <si>
    <t>Hunter Janwin</t>
  </si>
  <si>
    <t>Mali</t>
  </si>
  <si>
    <t>Russell</t>
  </si>
  <si>
    <t>Hudson</t>
  </si>
  <si>
    <t>Solomon</t>
  </si>
  <si>
    <t>Kaleb</t>
  </si>
  <si>
    <t>Adefemi</t>
  </si>
  <si>
    <t>Boluwatife Yvonne B</t>
  </si>
  <si>
    <t>Adhikari</t>
  </si>
  <si>
    <t>Pramshu</t>
  </si>
  <si>
    <t>Nishat</t>
  </si>
  <si>
    <t>Kaedra Carolyn</t>
  </si>
  <si>
    <t>Attarwala</t>
  </si>
  <si>
    <t>Misbah</t>
  </si>
  <si>
    <t>Patricia</t>
  </si>
  <si>
    <t>Brear</t>
  </si>
  <si>
    <t>Brewster</t>
  </si>
  <si>
    <t>Benjamin</t>
  </si>
  <si>
    <t>Cooper</t>
  </si>
  <si>
    <t>Nigel</t>
  </si>
  <si>
    <t>Cvetkovic</t>
  </si>
  <si>
    <t>Viktor</t>
  </si>
  <si>
    <t>Dasilva</t>
  </si>
  <si>
    <t>Kellan</t>
  </si>
  <si>
    <t>Dayao</t>
  </si>
  <si>
    <t>Flanagan-Finkelstein</t>
  </si>
  <si>
    <t>Max Peter</t>
  </si>
  <si>
    <t>Harrigan</t>
  </si>
  <si>
    <t>Ceana</t>
  </si>
  <si>
    <t>Horwood</t>
  </si>
  <si>
    <t>Nathan Blair</t>
  </si>
  <si>
    <t>Khalid</t>
  </si>
  <si>
    <t>Ayesha</t>
  </si>
  <si>
    <t>Zainab</t>
  </si>
  <si>
    <t>Kinsey</t>
  </si>
  <si>
    <t>Luke</t>
  </si>
  <si>
    <t>Maves</t>
  </si>
  <si>
    <t>Moore</t>
  </si>
  <si>
    <t>Ella</t>
  </si>
  <si>
    <t>Mozes</t>
  </si>
  <si>
    <t>Jessica Aeryn</t>
  </si>
  <si>
    <t>Gurshan Singh</t>
  </si>
  <si>
    <t>Chau (Hillary)</t>
  </si>
  <si>
    <t>Olay</t>
  </si>
  <si>
    <t>Remea Rose</t>
  </si>
  <si>
    <t>Schmidtke</t>
  </si>
  <si>
    <t>Connor Vincent</t>
  </si>
  <si>
    <t>Stephanie Rose</t>
  </si>
  <si>
    <t>Touré</t>
  </si>
  <si>
    <t>Fode Gouly</t>
  </si>
  <si>
    <t>Olivia Bernice</t>
  </si>
  <si>
    <t>Williams</t>
  </si>
  <si>
    <t>Demarko Garie</t>
  </si>
  <si>
    <t>Wisdom</t>
  </si>
  <si>
    <t>Garfield</t>
  </si>
  <si>
    <t>Wright</t>
  </si>
  <si>
    <t>Kaleb Edward</t>
  </si>
  <si>
    <t>Yang</t>
  </si>
  <si>
    <t>Cherim</t>
  </si>
  <si>
    <t>Jovante</t>
  </si>
  <si>
    <t>Emeraude</t>
  </si>
  <si>
    <t>Manson</t>
  </si>
  <si>
    <t>Baldwin</t>
  </si>
  <si>
    <t>Frankie</t>
  </si>
  <si>
    <t>Manikandan</t>
  </si>
  <si>
    <t>Vishal</t>
  </si>
  <si>
    <t>Purdy</t>
  </si>
  <si>
    <t>Aletha</t>
  </si>
  <si>
    <t>Quinton</t>
  </si>
  <si>
    <t>Eric Edward</t>
  </si>
  <si>
    <t>Keith Jeffrey</t>
  </si>
  <si>
    <t>McKinnon</t>
  </si>
  <si>
    <t>Justice</t>
  </si>
  <si>
    <t>Katrina</t>
  </si>
  <si>
    <t>Rezk</t>
  </si>
  <si>
    <t>Soro</t>
  </si>
  <si>
    <t>Gnele</t>
  </si>
  <si>
    <t>Ufnal-Verson</t>
  </si>
  <si>
    <t>Leigh</t>
  </si>
  <si>
    <t>Yuvakamalamoorthy</t>
  </si>
  <si>
    <t>Tanya</t>
  </si>
  <si>
    <t>Maciejko</t>
  </si>
  <si>
    <t>Mills</t>
  </si>
  <si>
    <t>Ewan</t>
  </si>
  <si>
    <t>Paluzzi</t>
  </si>
  <si>
    <t>Alberto</t>
  </si>
  <si>
    <t>Saez</t>
  </si>
  <si>
    <t>Matteo</t>
  </si>
  <si>
    <t>Byrne</t>
  </si>
  <si>
    <t>Caden</t>
  </si>
  <si>
    <t>Lily</t>
  </si>
  <si>
    <t>Abdullah</t>
  </si>
  <si>
    <t xml:space="preserve">Bronwyn </t>
  </si>
  <si>
    <t>Wang</t>
  </si>
  <si>
    <t>Xinran (Anna)</t>
  </si>
  <si>
    <t>Zayas Dodge</t>
  </si>
  <si>
    <t>Javier</t>
  </si>
  <si>
    <t>Neabo Mbessique</t>
  </si>
  <si>
    <t>Antoine</t>
  </si>
  <si>
    <t>LAC</t>
  </si>
  <si>
    <t>Balasubramanian</t>
  </si>
  <si>
    <t>Saadana</t>
  </si>
  <si>
    <t>Beauchamp</t>
  </si>
  <si>
    <t>Brown</t>
  </si>
  <si>
    <t>Cole</t>
  </si>
  <si>
    <t>Crocker</t>
  </si>
  <si>
    <t>Finley</t>
  </si>
  <si>
    <t>Duncan</t>
  </si>
  <si>
    <t>Leurrico</t>
  </si>
  <si>
    <t>Frickleton</t>
  </si>
  <si>
    <t>Scott</t>
  </si>
  <si>
    <t>Harvey</t>
  </si>
  <si>
    <t>Will</t>
  </si>
  <si>
    <t>Irwin</t>
  </si>
  <si>
    <t>Caiden</t>
  </si>
  <si>
    <t>Kerr</t>
  </si>
  <si>
    <t>Karianna</t>
  </si>
  <si>
    <t>Mann</t>
  </si>
  <si>
    <t>Dillon</t>
  </si>
  <si>
    <t>Millar</t>
  </si>
  <si>
    <t>Evan</t>
  </si>
  <si>
    <t>Nezami Espinosa</t>
  </si>
  <si>
    <t>Mina</t>
  </si>
  <si>
    <t>Samoylenko</t>
  </si>
  <si>
    <t>Petr</t>
  </si>
  <si>
    <t>Scott-Moussa</t>
  </si>
  <si>
    <t>Korreah</t>
  </si>
  <si>
    <t>Stephens</t>
  </si>
  <si>
    <t>Henry</t>
  </si>
  <si>
    <t>Dallus</t>
  </si>
  <si>
    <t>Traynor</t>
  </si>
  <si>
    <t>Woodman</t>
  </si>
  <si>
    <t>Marlo</t>
  </si>
  <si>
    <t>Lola</t>
  </si>
  <si>
    <t>Vida-Swalm</t>
  </si>
  <si>
    <t>Activity - ___________________________________________
Date -     ____________________________________________
NCOIC - _________________________________________
OIC -      __________________________________________</t>
  </si>
  <si>
    <t>Pratyoush</t>
  </si>
  <si>
    <t>Bailey</t>
  </si>
  <si>
    <t>Jasmine</t>
  </si>
  <si>
    <t>Michael</t>
  </si>
  <si>
    <t>Kadir</t>
  </si>
  <si>
    <t>Zayan</t>
  </si>
  <si>
    <t>Yamani</t>
  </si>
  <si>
    <t>Danial</t>
  </si>
  <si>
    <t>Orlando Cas</t>
  </si>
  <si>
    <t>Zachary</t>
  </si>
  <si>
    <t>Pham</t>
  </si>
  <si>
    <t>Hilda</t>
  </si>
  <si>
    <t>Rowden</t>
  </si>
  <si>
    <t>Coleman</t>
  </si>
  <si>
    <t>Jacob</t>
  </si>
  <si>
    <t>Falzon</t>
  </si>
  <si>
    <t>Ritchie</t>
  </si>
  <si>
    <t>Owen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</si>
</sst>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#"/>
    <numFmt numFmtId="166" formatCode="[$-409]d/mmm/yy;@"/>
    <numFmt numFmtId="167" formatCode="[$-409]d/mmm/yyyy"/>
    <numFmt numFmtId="168" formatCode="[$-409]d\-mmm\-yy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3.5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" fontId="1" fillId="0" borderId="1" xfId="0" applyNumberFormat="1" applyFont="1" applyBorder="1" applyAlignment="1">
      <alignment horizontal="center" textRotation="18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1" fillId="0" borderId="0" xfId="0" applyFont="1"/>
    <xf numFmtId="0" fontId="10" fillId="0" borderId="0" xfId="0" applyFont="1" applyAlignment="1">
      <alignment horizontal="center" textRotation="180"/>
    </xf>
    <xf numFmtId="0" fontId="4" fillId="0" borderId="0" xfId="0" applyFont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0" fillId="5" borderId="0" xfId="0" applyFill="1"/>
    <xf numFmtId="0" fontId="2" fillId="6" borderId="0" xfId="0" applyFont="1" applyFill="1" applyAlignment="1">
      <alignment horizontal="center"/>
    </xf>
    <xf numFmtId="1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1" fillId="3" borderId="5" xfId="0" applyFont="1" applyFill="1" applyBorder="1"/>
    <xf numFmtId="0" fontId="14" fillId="7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textRotation="180"/>
    </xf>
    <xf numFmtId="0" fontId="4" fillId="0" borderId="10" xfId="0" applyFont="1" applyBorder="1" applyAlignment="1">
      <alignment horizontal="center" vertical="center"/>
    </xf>
    <xf numFmtId="166" fontId="6" fillId="2" borderId="1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8" borderId="14" xfId="0" applyFill="1" applyBorder="1"/>
    <xf numFmtId="0" fontId="15" fillId="0" borderId="14" xfId="0" applyFont="1" applyBorder="1" applyAlignment="1">
      <alignment horizontal="center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6" fillId="8" borderId="14" xfId="0" applyFont="1" applyFill="1" applyBorder="1"/>
    <xf numFmtId="0" fontId="16" fillId="0" borderId="14" xfId="0" applyFont="1" applyBorder="1"/>
    <xf numFmtId="0" fontId="16" fillId="8" borderId="14" xfId="0" applyFont="1" applyFill="1" applyBorder="1" applyAlignment="1">
      <alignment horizontal="center"/>
    </xf>
    <xf numFmtId="0" fontId="17" fillId="8" borderId="14" xfId="0" applyFont="1" applyFill="1" applyBorder="1"/>
    <xf numFmtId="167" fontId="16" fillId="0" borderId="14" xfId="0" applyNumberFormat="1" applyFont="1" applyBorder="1" applyAlignment="1">
      <alignment horizontal="center"/>
    </xf>
    <xf numFmtId="167" fontId="16" fillId="8" borderId="14" xfId="0" applyNumberFormat="1" applyFont="1" applyFill="1" applyBorder="1"/>
    <xf numFmtId="167" fontId="16" fillId="0" borderId="14" xfId="0" applyNumberFormat="1" applyFont="1" applyBorder="1"/>
    <xf numFmtId="15" fontId="15" fillId="0" borderId="14" xfId="0" applyNumberFormat="1" applyFont="1" applyBorder="1" applyAlignment="1">
      <alignment horizontal="center"/>
    </xf>
    <xf numFmtId="167" fontId="0" fillId="8" borderId="14" xfId="0" applyNumberFormat="1" applyFill="1" applyBorder="1"/>
    <xf numFmtId="167" fontId="0" fillId="0" borderId="14" xfId="0" applyNumberFormat="1" applyBorder="1"/>
    <xf numFmtId="167" fontId="0" fillId="0" borderId="14" xfId="0" applyNumberFormat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4" xfId="0" applyFill="1" applyBorder="1" applyAlignment="1">
      <alignment horizontal="left"/>
    </xf>
    <xf numFmtId="15" fontId="0" fillId="8" borderId="14" xfId="0" applyNumberForma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18" fillId="0" borderId="14" xfId="0" applyFont="1" applyBorder="1" applyAlignment="1">
      <alignment horizontal="center"/>
    </xf>
    <xf numFmtId="167" fontId="16" fillId="8" borderId="14" xfId="0" applyNumberFormat="1" applyFont="1" applyFill="1" applyBorder="1" applyAlignment="1">
      <alignment horizontal="center"/>
    </xf>
    <xf numFmtId="167" fontId="0" fillId="8" borderId="14" xfId="0" applyNumberFormat="1" applyFill="1" applyBorder="1" applyAlignment="1">
      <alignment horizontal="left"/>
    </xf>
    <xf numFmtId="167" fontId="0" fillId="0" borderId="14" xfId="0" applyNumberFormat="1" applyBorder="1" applyAlignment="1">
      <alignment horizontal="left"/>
    </xf>
    <xf numFmtId="167" fontId="18" fillId="0" borderId="14" xfId="0" applyNumberFormat="1" applyFont="1" applyBorder="1" applyAlignment="1">
      <alignment horizontal="center"/>
    </xf>
    <xf numFmtId="167" fontId="15" fillId="0" borderId="14" xfId="0" applyNumberFormat="1" applyFont="1" applyBorder="1" applyAlignment="1">
      <alignment horizontal="center"/>
    </xf>
    <xf numFmtId="0" fontId="16" fillId="9" borderId="14" xfId="0" applyFont="1" applyFill="1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horizontal="center"/>
    </xf>
    <xf numFmtId="0" fontId="16" fillId="10" borderId="15" xfId="0" applyFont="1" applyFill="1" applyBorder="1" applyAlignment="1">
      <alignment horizontal="center"/>
    </xf>
    <xf numFmtId="167" fontId="16" fillId="10" borderId="15" xfId="0" applyNumberFormat="1" applyFont="1" applyFill="1" applyBorder="1" applyAlignment="1">
      <alignment horizontal="center"/>
    </xf>
    <xf numFmtId="0" fontId="16" fillId="8" borderId="15" xfId="0" applyFont="1" applyFill="1" applyBorder="1" applyAlignment="1">
      <alignment horizontal="center"/>
    </xf>
    <xf numFmtId="0" fontId="16" fillId="1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167" fontId="16" fillId="10" borderId="14" xfId="0" applyNumberFormat="1" applyFont="1" applyFill="1" applyBorder="1" applyAlignment="1">
      <alignment horizontal="center"/>
    </xf>
    <xf numFmtId="0" fontId="16" fillId="8" borderId="16" xfId="0" applyFont="1" applyFill="1" applyBorder="1" applyAlignment="1">
      <alignment horizontal="center"/>
    </xf>
    <xf numFmtId="167" fontId="0" fillId="8" borderId="16" xfId="0" applyNumberFormat="1" applyFill="1" applyBorder="1"/>
    <xf numFmtId="0" fontId="0" fillId="8" borderId="15" xfId="0" applyFill="1" applyBorder="1"/>
    <xf numFmtId="0" fontId="0" fillId="8" borderId="16" xfId="0" applyFill="1" applyBorder="1" applyAlignment="1">
      <alignment horizontal="left"/>
    </xf>
    <xf numFmtId="167" fontId="0" fillId="0" borderId="16" xfId="0" applyNumberFormat="1" applyBorder="1"/>
    <xf numFmtId="167" fontId="0" fillId="0" borderId="16" xfId="0" applyNumberForma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4" xfId="0" applyFill="1" applyBorder="1" applyAlignment="1">
      <alignment horizontal="left"/>
    </xf>
    <xf numFmtId="0" fontId="2" fillId="8" borderId="14" xfId="0" applyFont="1" applyFill="1" applyBorder="1" applyAlignment="1">
      <alignment horizontal="center"/>
    </xf>
    <xf numFmtId="0" fontId="2" fillId="8" borderId="14" xfId="0" applyFont="1" applyFill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Normal" xfId="0" builtinId="0"/>
  </cellStyles>
  <dxfs count="22"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D517"/>
  <sheetViews>
    <sheetView tabSelected="1" zoomScaleNormal="100" zoomScaleSheetLayoutView="100" workbookViewId="0">
      <pane xSplit="3" ySplit="2" topLeftCell="D178" activePane="bottomRight" state="frozen"/>
      <selection pane="topRight" activeCell="I1" sqref="I1"/>
      <selection pane="bottomLeft" activeCell="A4" sqref="A4"/>
      <selection pane="bottomRight" activeCell="F192" sqref="F192"/>
    </sheetView>
  </sheetViews>
  <sheetFormatPr defaultColWidth="9.109375" defaultRowHeight="13.2" x14ac:dyDescent="0.25"/>
  <cols>
    <col min="1" max="1" width="6.6640625" style="1" customWidth="1"/>
    <col min="2" max="2" width="21.33203125" style="2" customWidth="1"/>
    <col min="3" max="3" width="17.88671875" style="2" customWidth="1"/>
    <col min="4" max="4" width="7.88671875" style="1" customWidth="1"/>
    <col min="5" max="5" width="6.44140625" style="11" customWidth="1"/>
    <col min="6" max="6" width="6.44140625" style="4" customWidth="1"/>
    <col min="7" max="7" width="5.6640625" style="1" customWidth="1"/>
    <col min="8" max="8" width="4.44140625" style="1" customWidth="1"/>
    <col min="9" max="9" width="4.5546875" style="9" customWidth="1"/>
    <col min="10" max="11" width="4.5546875" style="1" customWidth="1"/>
    <col min="12" max="12" width="5" style="1" customWidth="1"/>
    <col min="13" max="14" width="4.44140625" style="1" customWidth="1"/>
    <col min="15" max="15" width="4.5546875" style="1" customWidth="1"/>
    <col min="16" max="16" width="4.109375" style="1" customWidth="1"/>
    <col min="17" max="17" width="4.88671875" style="1" customWidth="1"/>
    <col min="18" max="18" width="5.109375" style="1" customWidth="1"/>
    <col min="19" max="19" width="5" style="1" customWidth="1"/>
  </cols>
  <sheetData>
    <row r="1" spans="1:19" s="5" customFormat="1" ht="72" customHeight="1" thickBot="1" x14ac:dyDescent="0.3">
      <c r="A1" s="37"/>
      <c r="B1" s="39" t="s">
        <v>30</v>
      </c>
      <c r="C1" s="38">
        <f ca="1">NOW()</f>
        <v>44282.606980324075</v>
      </c>
      <c r="D1" s="93" t="s">
        <v>329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95"/>
      <c r="Q1" s="95"/>
      <c r="R1" s="95"/>
      <c r="S1" s="96"/>
    </row>
    <row r="2" spans="1:19" ht="45.75" customHeight="1" thickBot="1" x14ac:dyDescent="0.3">
      <c r="A2" s="14" t="s">
        <v>0</v>
      </c>
      <c r="B2" s="35" t="s">
        <v>1</v>
      </c>
      <c r="C2" s="35" t="s">
        <v>20</v>
      </c>
      <c r="D2" s="14" t="s">
        <v>21</v>
      </c>
      <c r="E2" s="36" t="s">
        <v>12</v>
      </c>
      <c r="F2" s="3" t="s">
        <v>28</v>
      </c>
      <c r="G2" s="3" t="s">
        <v>28</v>
      </c>
      <c r="H2" s="3" t="s">
        <v>28</v>
      </c>
      <c r="I2" s="3" t="s">
        <v>28</v>
      </c>
      <c r="J2" s="3" t="s">
        <v>28</v>
      </c>
      <c r="K2" s="3" t="s">
        <v>28</v>
      </c>
      <c r="L2" s="3" t="s">
        <v>28</v>
      </c>
      <c r="M2" s="3" t="s">
        <v>28</v>
      </c>
      <c r="N2" s="3" t="s">
        <v>28</v>
      </c>
      <c r="O2" s="3" t="s">
        <v>28</v>
      </c>
      <c r="P2" s="3" t="s">
        <v>28</v>
      </c>
      <c r="Q2" s="3" t="s">
        <v>28</v>
      </c>
      <c r="R2" s="3" t="s">
        <v>28</v>
      </c>
      <c r="S2" s="3" t="s">
        <v>28</v>
      </c>
    </row>
    <row r="3" spans="1:19" s="2" customFormat="1" ht="13.8" thickTop="1" x14ac:dyDescent="0.25">
      <c r="A3" s="41" t="s">
        <v>16</v>
      </c>
      <c r="B3" s="42" t="s">
        <v>191</v>
      </c>
      <c r="C3" s="40" t="s">
        <v>192</v>
      </c>
      <c r="D3" s="43" t="s">
        <v>8</v>
      </c>
      <c r="E3" s="71" t="s">
        <v>24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2" customFormat="1" x14ac:dyDescent="0.25">
      <c r="A4" s="41" t="s">
        <v>293</v>
      </c>
      <c r="B4" s="44" t="s">
        <v>200</v>
      </c>
      <c r="C4" s="44" t="s">
        <v>201</v>
      </c>
      <c r="D4" s="45" t="s">
        <v>27</v>
      </c>
      <c r="E4" s="71" t="s">
        <v>24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2" customFormat="1" x14ac:dyDescent="0.25">
      <c r="A5" s="41" t="s">
        <v>293</v>
      </c>
      <c r="B5" s="44" t="s">
        <v>202</v>
      </c>
      <c r="C5" s="44" t="s">
        <v>203</v>
      </c>
      <c r="D5" s="45" t="s">
        <v>26</v>
      </c>
      <c r="E5" s="71" t="s">
        <v>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2" customFormat="1" x14ac:dyDescent="0.25">
      <c r="A6" s="58" t="s">
        <v>56</v>
      </c>
      <c r="B6" s="48" t="s">
        <v>202</v>
      </c>
      <c r="C6" s="48" t="s">
        <v>330</v>
      </c>
      <c r="D6" s="54" t="s">
        <v>26</v>
      </c>
      <c r="E6" s="71" t="s">
        <v>24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2" customFormat="1" x14ac:dyDescent="0.25">
      <c r="A7" s="46" t="s">
        <v>9</v>
      </c>
      <c r="B7" s="47" t="s">
        <v>81</v>
      </c>
      <c r="C7" s="48" t="s">
        <v>82</v>
      </c>
      <c r="D7" s="46" t="s">
        <v>8</v>
      </c>
      <c r="E7" s="71" t="s">
        <v>24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2" customFormat="1" x14ac:dyDescent="0.25">
      <c r="A8" s="41" t="s">
        <v>293</v>
      </c>
      <c r="B8" s="44" t="s">
        <v>81</v>
      </c>
      <c r="C8" s="44" t="s">
        <v>204</v>
      </c>
      <c r="D8" s="45" t="s">
        <v>27</v>
      </c>
      <c r="E8" s="71" t="s">
        <v>24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2" customFormat="1" x14ac:dyDescent="0.25">
      <c r="A9" s="41" t="s">
        <v>9</v>
      </c>
      <c r="B9" s="42" t="s">
        <v>151</v>
      </c>
      <c r="C9" s="40" t="s">
        <v>41</v>
      </c>
      <c r="D9" s="43" t="s">
        <v>26</v>
      </c>
      <c r="E9" s="71" t="s">
        <v>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2" customFormat="1" hidden="1" x14ac:dyDescent="0.25">
      <c r="A10" s="49" t="s">
        <v>16</v>
      </c>
      <c r="B10" s="50" t="s">
        <v>292</v>
      </c>
      <c r="C10" s="50" t="s">
        <v>253</v>
      </c>
      <c r="D10" s="43" t="s">
        <v>26</v>
      </c>
      <c r="E10" s="71" t="s">
        <v>68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2" customFormat="1" x14ac:dyDescent="0.25">
      <c r="A11" s="41" t="s">
        <v>293</v>
      </c>
      <c r="B11" s="44" t="s">
        <v>206</v>
      </c>
      <c r="C11" s="44" t="s">
        <v>207</v>
      </c>
      <c r="D11" s="45" t="s">
        <v>27</v>
      </c>
      <c r="E11" s="71" t="s">
        <v>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2" customFormat="1" x14ac:dyDescent="0.25">
      <c r="A12" s="51" t="s">
        <v>4</v>
      </c>
      <c r="B12" s="52" t="s">
        <v>85</v>
      </c>
      <c r="C12" s="53" t="s">
        <v>86</v>
      </c>
      <c r="D12" s="51" t="s">
        <v>8</v>
      </c>
      <c r="E12" s="72" t="s">
        <v>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2" customFormat="1" hidden="1" x14ac:dyDescent="0.25">
      <c r="A13" s="58" t="s">
        <v>56</v>
      </c>
      <c r="B13" s="48" t="s">
        <v>331</v>
      </c>
      <c r="C13" s="48" t="s">
        <v>332</v>
      </c>
      <c r="D13" s="54" t="s">
        <v>27</v>
      </c>
      <c r="E13" s="71" t="s">
        <v>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2" customFormat="1" x14ac:dyDescent="0.25">
      <c r="A14" s="41" t="s">
        <v>56</v>
      </c>
      <c r="B14" s="48" t="s">
        <v>294</v>
      </c>
      <c r="C14" s="40" t="s">
        <v>295</v>
      </c>
      <c r="D14" s="41" t="s">
        <v>2</v>
      </c>
      <c r="E14" s="70" t="s">
        <v>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2" customFormat="1" x14ac:dyDescent="0.25">
      <c r="A15" s="46" t="s">
        <v>9</v>
      </c>
      <c r="B15" s="42" t="s">
        <v>152</v>
      </c>
      <c r="C15" s="40" t="s">
        <v>25</v>
      </c>
      <c r="D15" s="43" t="s">
        <v>2</v>
      </c>
      <c r="E15" s="71" t="s">
        <v>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2" customFormat="1" x14ac:dyDescent="0.25">
      <c r="A16" s="87" t="s">
        <v>5</v>
      </c>
      <c r="B16" s="88" t="s">
        <v>152</v>
      </c>
      <c r="C16" s="88" t="s">
        <v>31</v>
      </c>
      <c r="D16" s="54" t="s">
        <v>2</v>
      </c>
      <c r="E16" s="71" t="s">
        <v>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2" customFormat="1" x14ac:dyDescent="0.25">
      <c r="A17" s="49" t="s">
        <v>293</v>
      </c>
      <c r="B17" s="55" t="s">
        <v>256</v>
      </c>
      <c r="C17" s="56" t="s">
        <v>257</v>
      </c>
      <c r="D17" s="57" t="s">
        <v>8</v>
      </c>
      <c r="E17" s="71" t="s">
        <v>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2" customFormat="1" x14ac:dyDescent="0.25">
      <c r="A18" s="58" t="s">
        <v>16</v>
      </c>
      <c r="B18" s="59" t="s">
        <v>171</v>
      </c>
      <c r="C18" s="59" t="s">
        <v>172</v>
      </c>
      <c r="D18" s="60" t="s">
        <v>8</v>
      </c>
      <c r="E18" s="73" t="s">
        <v>24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2" customFormat="1" x14ac:dyDescent="0.25">
      <c r="A19" s="41" t="s">
        <v>56</v>
      </c>
      <c r="B19" s="48" t="s">
        <v>296</v>
      </c>
      <c r="C19" s="40" t="s">
        <v>229</v>
      </c>
      <c r="D19" s="41" t="s">
        <v>8</v>
      </c>
      <c r="E19" s="70" t="s">
        <v>24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2" customFormat="1" x14ac:dyDescent="0.25">
      <c r="A20" s="49" t="s">
        <v>16</v>
      </c>
      <c r="B20" s="47" t="s">
        <v>33</v>
      </c>
      <c r="C20" s="48" t="s">
        <v>116</v>
      </c>
      <c r="D20" s="51" t="s">
        <v>27</v>
      </c>
      <c r="E20" s="71" t="s">
        <v>24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s="2" customFormat="1" hidden="1" x14ac:dyDescent="0.25">
      <c r="A21" s="41" t="s">
        <v>4</v>
      </c>
      <c r="B21" s="42" t="s">
        <v>33</v>
      </c>
      <c r="C21" s="42" t="s">
        <v>22</v>
      </c>
      <c r="D21" s="43" t="s">
        <v>8</v>
      </c>
      <c r="E21" s="71" t="s">
        <v>68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2" customFormat="1" x14ac:dyDescent="0.25">
      <c r="A22" s="49" t="s">
        <v>293</v>
      </c>
      <c r="B22" s="55" t="s">
        <v>33</v>
      </c>
      <c r="C22" s="56" t="s">
        <v>262</v>
      </c>
      <c r="D22" s="57" t="s">
        <v>8</v>
      </c>
      <c r="E22" s="74" t="s">
        <v>24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2" customFormat="1" x14ac:dyDescent="0.25">
      <c r="A23" s="58" t="s">
        <v>56</v>
      </c>
      <c r="B23" s="48" t="s">
        <v>117</v>
      </c>
      <c r="C23" s="48" t="s">
        <v>333</v>
      </c>
      <c r="D23" s="54" t="s">
        <v>26</v>
      </c>
      <c r="E23" s="74" t="s">
        <v>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2" customFormat="1" x14ac:dyDescent="0.25">
      <c r="A24" s="41" t="s">
        <v>293</v>
      </c>
      <c r="B24" s="44" t="s">
        <v>117</v>
      </c>
      <c r="C24" s="44" t="s">
        <v>208</v>
      </c>
      <c r="D24" s="45" t="s">
        <v>27</v>
      </c>
      <c r="E24" s="74" t="s">
        <v>24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2" customFormat="1" x14ac:dyDescent="0.25">
      <c r="A25" s="49" t="s">
        <v>16</v>
      </c>
      <c r="B25" s="47" t="s">
        <v>117</v>
      </c>
      <c r="C25" s="48" t="s">
        <v>118</v>
      </c>
      <c r="D25" s="51" t="s">
        <v>27</v>
      </c>
      <c r="E25" s="74" t="s">
        <v>24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2" customFormat="1" x14ac:dyDescent="0.25">
      <c r="A26" s="41" t="s">
        <v>293</v>
      </c>
      <c r="B26" s="44" t="s">
        <v>209</v>
      </c>
      <c r="C26" s="44" t="s">
        <v>327</v>
      </c>
      <c r="D26" s="45" t="s">
        <v>27</v>
      </c>
      <c r="E26" s="74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2" customFormat="1" hidden="1" x14ac:dyDescent="0.25">
      <c r="A27" s="41" t="s">
        <v>56</v>
      </c>
      <c r="B27" s="44" t="s">
        <v>210</v>
      </c>
      <c r="C27" s="44" t="s">
        <v>211</v>
      </c>
      <c r="D27" s="45" t="s">
        <v>26</v>
      </c>
      <c r="E27" s="74" t="s">
        <v>68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2" customFormat="1" x14ac:dyDescent="0.25">
      <c r="A28" s="41" t="s">
        <v>56</v>
      </c>
      <c r="B28" s="47" t="s">
        <v>297</v>
      </c>
      <c r="C28" s="42" t="s">
        <v>298</v>
      </c>
      <c r="D28" s="58" t="s">
        <v>8</v>
      </c>
      <c r="E28" s="75" t="s">
        <v>24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2" customFormat="1" x14ac:dyDescent="0.25">
      <c r="A29" s="49" t="s">
        <v>16</v>
      </c>
      <c r="B29" s="52" t="s">
        <v>120</v>
      </c>
      <c r="C29" s="53" t="s">
        <v>121</v>
      </c>
      <c r="D29" s="51" t="s">
        <v>26</v>
      </c>
      <c r="E29" s="74" t="s">
        <v>24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2" customFormat="1" hidden="1" x14ac:dyDescent="0.25">
      <c r="A30" s="58" t="s">
        <v>293</v>
      </c>
      <c r="B30" s="48" t="s">
        <v>282</v>
      </c>
      <c r="C30" s="48" t="s">
        <v>283</v>
      </c>
      <c r="D30" s="54" t="s">
        <v>26</v>
      </c>
      <c r="E30" s="71" t="s">
        <v>68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2" customFormat="1" hidden="1" x14ac:dyDescent="0.25">
      <c r="A31" s="49" t="s">
        <v>3</v>
      </c>
      <c r="B31" s="52" t="s">
        <v>122</v>
      </c>
      <c r="C31" s="53" t="s">
        <v>46</v>
      </c>
      <c r="D31" s="51" t="s">
        <v>26</v>
      </c>
      <c r="E31" s="71" t="s">
        <v>68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s="2" customFormat="1" x14ac:dyDescent="0.25">
      <c r="A32" s="49" t="s">
        <v>16</v>
      </c>
      <c r="B32" s="47" t="s">
        <v>123</v>
      </c>
      <c r="C32" s="48" t="s">
        <v>91</v>
      </c>
      <c r="D32" s="51" t="s">
        <v>26</v>
      </c>
      <c r="E32" s="71" t="s">
        <v>24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s="2" customFormat="1" x14ac:dyDescent="0.25">
      <c r="A33" s="49" t="s">
        <v>4</v>
      </c>
      <c r="B33" s="47" t="s">
        <v>124</v>
      </c>
      <c r="C33" s="53" t="s">
        <v>7</v>
      </c>
      <c r="D33" s="51" t="s">
        <v>26</v>
      </c>
      <c r="E33" s="71" t="s">
        <v>24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s="2" customFormat="1" x14ac:dyDescent="0.25">
      <c r="A34" s="49" t="s">
        <v>56</v>
      </c>
      <c r="B34" s="47" t="s">
        <v>343</v>
      </c>
      <c r="C34" s="53" t="s">
        <v>344</v>
      </c>
      <c r="D34" s="51" t="s">
        <v>26</v>
      </c>
      <c r="E34" s="71" t="s">
        <v>24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s="2" customFormat="1" x14ac:dyDescent="0.25">
      <c r="A35" s="41" t="s">
        <v>293</v>
      </c>
      <c r="B35" s="44" t="s">
        <v>212</v>
      </c>
      <c r="C35" s="44" t="s">
        <v>213</v>
      </c>
      <c r="D35" s="45" t="s">
        <v>26</v>
      </c>
      <c r="E35" s="71" t="s">
        <v>24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s="2" customFormat="1" x14ac:dyDescent="0.25">
      <c r="A36" s="58" t="s">
        <v>16</v>
      </c>
      <c r="B36" s="42" t="s">
        <v>193</v>
      </c>
      <c r="C36" s="42" t="s">
        <v>173</v>
      </c>
      <c r="D36" s="58" t="s">
        <v>8</v>
      </c>
      <c r="E36" s="71" t="s">
        <v>24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s="2" customFormat="1" x14ac:dyDescent="0.25">
      <c r="A37" s="41" t="s">
        <v>56</v>
      </c>
      <c r="B37" s="48" t="s">
        <v>299</v>
      </c>
      <c r="C37" s="40" t="s">
        <v>300</v>
      </c>
      <c r="D37" s="41" t="s">
        <v>8</v>
      </c>
      <c r="E37" s="70" t="s">
        <v>24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s="2" customFormat="1" x14ac:dyDescent="0.25">
      <c r="A38" s="41" t="s">
        <v>293</v>
      </c>
      <c r="B38" s="44" t="s">
        <v>214</v>
      </c>
      <c r="C38" s="44" t="s">
        <v>215</v>
      </c>
      <c r="D38" s="45" t="s">
        <v>26</v>
      </c>
      <c r="E38" s="71" t="s">
        <v>24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s="2" customFormat="1" hidden="1" x14ac:dyDescent="0.25">
      <c r="A39" s="41" t="s">
        <v>56</v>
      </c>
      <c r="B39" s="44" t="s">
        <v>216</v>
      </c>
      <c r="C39" s="44" t="s">
        <v>217</v>
      </c>
      <c r="D39" s="45" t="s">
        <v>26</v>
      </c>
      <c r="E39" s="71" t="s">
        <v>68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s="2" customFormat="1" hidden="1" x14ac:dyDescent="0.25">
      <c r="A40" s="49" t="s">
        <v>5</v>
      </c>
      <c r="B40" s="59" t="s">
        <v>45</v>
      </c>
      <c r="C40" s="61" t="s">
        <v>46</v>
      </c>
      <c r="D40" s="54" t="s">
        <v>26</v>
      </c>
      <c r="E40" s="76" t="s">
        <v>68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s="2" customFormat="1" x14ac:dyDescent="0.25">
      <c r="A41" s="41" t="s">
        <v>293</v>
      </c>
      <c r="B41" s="44" t="s">
        <v>218</v>
      </c>
      <c r="C41" s="44" t="s">
        <v>34</v>
      </c>
      <c r="D41" s="45" t="s">
        <v>26</v>
      </c>
      <c r="E41" s="71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s="2" customFormat="1" x14ac:dyDescent="0.25">
      <c r="A42" s="46" t="s">
        <v>16</v>
      </c>
      <c r="B42" s="47" t="s">
        <v>184</v>
      </c>
      <c r="C42" s="48" t="s">
        <v>18</v>
      </c>
      <c r="D42" s="46" t="s">
        <v>27</v>
      </c>
      <c r="E42" s="77" t="s">
        <v>24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s="2" customFormat="1" x14ac:dyDescent="0.25">
      <c r="A43" s="41" t="s">
        <v>56</v>
      </c>
      <c r="B43" s="48" t="s">
        <v>301</v>
      </c>
      <c r="C43" s="40" t="s">
        <v>302</v>
      </c>
      <c r="D43" s="41" t="s">
        <v>8</v>
      </c>
      <c r="E43" s="70" t="s">
        <v>24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s="2" customFormat="1" x14ac:dyDescent="0.25">
      <c r="A44" s="46" t="s">
        <v>4</v>
      </c>
      <c r="B44" s="47" t="s">
        <v>92</v>
      </c>
      <c r="C44" s="48" t="s">
        <v>93</v>
      </c>
      <c r="D44" s="46" t="s">
        <v>8</v>
      </c>
      <c r="E44" s="78" t="s">
        <v>24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s="2" customFormat="1" x14ac:dyDescent="0.25">
      <c r="A45" s="87" t="s">
        <v>69</v>
      </c>
      <c r="B45" s="42" t="s">
        <v>153</v>
      </c>
      <c r="C45" s="40" t="s">
        <v>35</v>
      </c>
      <c r="D45" s="43" t="s">
        <v>2</v>
      </c>
      <c r="E45" s="71" t="s">
        <v>24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s="2" customFormat="1" x14ac:dyDescent="0.25">
      <c r="A46" s="46" t="s">
        <v>9</v>
      </c>
      <c r="B46" s="42" t="s">
        <v>153</v>
      </c>
      <c r="C46" s="40" t="s">
        <v>57</v>
      </c>
      <c r="D46" s="62" t="s">
        <v>2</v>
      </c>
      <c r="E46" s="71" t="s">
        <v>24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s="2" customFormat="1" x14ac:dyDescent="0.25">
      <c r="A47" s="49" t="s">
        <v>16</v>
      </c>
      <c r="B47" s="47" t="s">
        <v>125</v>
      </c>
      <c r="C47" s="47" t="s">
        <v>103</v>
      </c>
      <c r="D47" s="51" t="s">
        <v>26</v>
      </c>
      <c r="E47" s="71" t="s">
        <v>24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s="2" customFormat="1" x14ac:dyDescent="0.25">
      <c r="A48" s="49" t="s">
        <v>56</v>
      </c>
      <c r="B48" s="47" t="s">
        <v>345</v>
      </c>
      <c r="C48" s="47" t="s">
        <v>220</v>
      </c>
      <c r="D48" s="51" t="s">
        <v>26</v>
      </c>
      <c r="E48" s="71" t="s">
        <v>24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s="2" customFormat="1" hidden="1" x14ac:dyDescent="0.25">
      <c r="A49" s="49" t="s">
        <v>9</v>
      </c>
      <c r="B49" s="59" t="s">
        <v>154</v>
      </c>
      <c r="C49" s="59" t="s">
        <v>47</v>
      </c>
      <c r="D49" s="54" t="s">
        <v>27</v>
      </c>
      <c r="E49" s="76" t="s">
        <v>68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s="2" customFormat="1" hidden="1" x14ac:dyDescent="0.25">
      <c r="A50" s="41" t="s">
        <v>56</v>
      </c>
      <c r="B50" s="44" t="s">
        <v>219</v>
      </c>
      <c r="C50" s="44" t="s">
        <v>220</v>
      </c>
      <c r="D50" s="45" t="s">
        <v>26</v>
      </c>
      <c r="E50" s="71" t="s">
        <v>68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s="2" customFormat="1" x14ac:dyDescent="0.25">
      <c r="A51" s="49" t="s">
        <v>16</v>
      </c>
      <c r="B51" s="47" t="s">
        <v>126</v>
      </c>
      <c r="C51" s="47" t="s">
        <v>127</v>
      </c>
      <c r="D51" s="51" t="s">
        <v>27</v>
      </c>
      <c r="E51" s="71" t="s">
        <v>24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s="2" customFormat="1" x14ac:dyDescent="0.25">
      <c r="A52" s="41" t="s">
        <v>56</v>
      </c>
      <c r="B52" s="48" t="s">
        <v>303</v>
      </c>
      <c r="C52" s="40" t="s">
        <v>304</v>
      </c>
      <c r="D52" s="41" t="s">
        <v>8</v>
      </c>
      <c r="E52" s="70" t="s">
        <v>24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s="2" customFormat="1" x14ac:dyDescent="0.25">
      <c r="A53" s="46" t="s">
        <v>4</v>
      </c>
      <c r="B53" s="59" t="s">
        <v>94</v>
      </c>
      <c r="C53" s="40" t="s">
        <v>95</v>
      </c>
      <c r="D53" s="46" t="s">
        <v>8</v>
      </c>
      <c r="E53" s="71" t="s">
        <v>24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s="2" customFormat="1" x14ac:dyDescent="0.25">
      <c r="A54" s="49" t="s">
        <v>16</v>
      </c>
      <c r="B54" s="52" t="s">
        <v>155</v>
      </c>
      <c r="C54" s="53" t="s">
        <v>128</v>
      </c>
      <c r="D54" s="51" t="s">
        <v>26</v>
      </c>
      <c r="E54" s="71" t="s">
        <v>24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s="2" customFormat="1" x14ac:dyDescent="0.25">
      <c r="A55" s="49" t="s">
        <v>16</v>
      </c>
      <c r="B55" s="52" t="s">
        <v>174</v>
      </c>
      <c r="C55" s="52" t="s">
        <v>175</v>
      </c>
      <c r="D55" s="63" t="s">
        <v>2</v>
      </c>
      <c r="E55" s="71" t="s">
        <v>24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s="2" customFormat="1" x14ac:dyDescent="0.25">
      <c r="A56" s="46" t="s">
        <v>9</v>
      </c>
      <c r="B56" s="42" t="s">
        <v>96</v>
      </c>
      <c r="C56" s="40" t="s">
        <v>97</v>
      </c>
      <c r="D56" s="46" t="s">
        <v>8</v>
      </c>
      <c r="E56" s="71" t="s">
        <v>24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s="2" customFormat="1" x14ac:dyDescent="0.25">
      <c r="A57" s="49" t="s">
        <v>16</v>
      </c>
      <c r="B57" s="52" t="s">
        <v>129</v>
      </c>
      <c r="C57" s="53" t="s">
        <v>89</v>
      </c>
      <c r="D57" s="51" t="s">
        <v>26</v>
      </c>
      <c r="E57" s="71" t="s">
        <v>24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s="2" customFormat="1" x14ac:dyDescent="0.25">
      <c r="A58" s="41" t="s">
        <v>293</v>
      </c>
      <c r="B58" s="44" t="s">
        <v>221</v>
      </c>
      <c r="C58" s="44" t="s">
        <v>222</v>
      </c>
      <c r="D58" s="45" t="s">
        <v>27</v>
      </c>
      <c r="E58" s="71" t="s">
        <v>24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s="2" customFormat="1" x14ac:dyDescent="0.25">
      <c r="A59" s="41" t="s">
        <v>56</v>
      </c>
      <c r="B59" s="48" t="s">
        <v>305</v>
      </c>
      <c r="C59" s="40" t="s">
        <v>306</v>
      </c>
      <c r="D59" s="41" t="s">
        <v>8</v>
      </c>
      <c r="E59" s="70" t="s">
        <v>24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s="2" customFormat="1" x14ac:dyDescent="0.25">
      <c r="A60" s="49" t="s">
        <v>16</v>
      </c>
      <c r="B60" s="52" t="s">
        <v>130</v>
      </c>
      <c r="C60" s="53" t="s">
        <v>7</v>
      </c>
      <c r="D60" s="51" t="s">
        <v>26</v>
      </c>
      <c r="E60" s="71" t="s">
        <v>24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s="2" customFormat="1" x14ac:dyDescent="0.25">
      <c r="A61" s="51" t="s">
        <v>4</v>
      </c>
      <c r="B61" s="52" t="s">
        <v>107</v>
      </c>
      <c r="C61" s="53" t="s">
        <v>15</v>
      </c>
      <c r="D61" s="51" t="s">
        <v>26</v>
      </c>
      <c r="E61" s="71" t="s">
        <v>24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s="2" customFormat="1" x14ac:dyDescent="0.25">
      <c r="A62" s="41" t="s">
        <v>9</v>
      </c>
      <c r="B62" s="42" t="s">
        <v>58</v>
      </c>
      <c r="C62" s="40" t="s">
        <v>59</v>
      </c>
      <c r="D62" s="43" t="s">
        <v>8</v>
      </c>
      <c r="E62" s="71" t="s">
        <v>24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s="2" customFormat="1" x14ac:dyDescent="0.25">
      <c r="A63" s="41" t="s">
        <v>293</v>
      </c>
      <c r="B63" s="44" t="s">
        <v>223</v>
      </c>
      <c r="C63" s="44" t="s">
        <v>224</v>
      </c>
      <c r="D63" s="45" t="s">
        <v>26</v>
      </c>
      <c r="E63" s="71" t="s">
        <v>24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s="2" customFormat="1" x14ac:dyDescent="0.25">
      <c r="A64" s="46" t="s">
        <v>3</v>
      </c>
      <c r="B64" s="42" t="s">
        <v>98</v>
      </c>
      <c r="C64" s="40" t="s">
        <v>70</v>
      </c>
      <c r="D64" s="46" t="s">
        <v>2</v>
      </c>
      <c r="E64" s="71" t="s">
        <v>24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s="2" customFormat="1" hidden="1" x14ac:dyDescent="0.25">
      <c r="A65" s="49" t="s">
        <v>56</v>
      </c>
      <c r="B65" s="55" t="s">
        <v>197</v>
      </c>
      <c r="C65" s="56" t="s">
        <v>18</v>
      </c>
      <c r="D65" s="57" t="s">
        <v>2</v>
      </c>
      <c r="E65" s="71" t="s">
        <v>68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s="2" customFormat="1" x14ac:dyDescent="0.25">
      <c r="A66" s="46" t="s">
        <v>16</v>
      </c>
      <c r="B66" s="42" t="s">
        <v>194</v>
      </c>
      <c r="C66" s="40" t="s">
        <v>195</v>
      </c>
      <c r="D66" s="46" t="s">
        <v>27</v>
      </c>
      <c r="E66" s="71" t="s">
        <v>24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s="2" customFormat="1" x14ac:dyDescent="0.25">
      <c r="A67" s="41" t="s">
        <v>56</v>
      </c>
      <c r="B67" s="48" t="s">
        <v>307</v>
      </c>
      <c r="C67" s="40" t="s">
        <v>308</v>
      </c>
      <c r="D67" s="41" t="s">
        <v>8</v>
      </c>
      <c r="E67" s="70" t="s">
        <v>24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s="2" customFormat="1" x14ac:dyDescent="0.25">
      <c r="A68" s="58" t="s">
        <v>293</v>
      </c>
      <c r="B68" s="47" t="s">
        <v>109</v>
      </c>
      <c r="C68" s="47" t="s">
        <v>284</v>
      </c>
      <c r="D68" s="54" t="s">
        <v>27</v>
      </c>
      <c r="E68" s="71" t="s">
        <v>24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s="2" customFormat="1" hidden="1" x14ac:dyDescent="0.25">
      <c r="A69" s="49" t="s">
        <v>16</v>
      </c>
      <c r="B69" s="64" t="s">
        <v>156</v>
      </c>
      <c r="C69" s="65" t="s">
        <v>131</v>
      </c>
      <c r="D69" s="57" t="s">
        <v>26</v>
      </c>
      <c r="E69" s="71" t="s">
        <v>68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s="2" customFormat="1" hidden="1" x14ac:dyDescent="0.25">
      <c r="A70" s="58" t="s">
        <v>16</v>
      </c>
      <c r="B70" s="42" t="s">
        <v>156</v>
      </c>
      <c r="C70" s="40" t="s">
        <v>42</v>
      </c>
      <c r="D70" s="43" t="s">
        <v>26</v>
      </c>
      <c r="E70" s="71" t="s">
        <v>68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s="2" customFormat="1" x14ac:dyDescent="0.25">
      <c r="A71" s="58" t="s">
        <v>56</v>
      </c>
      <c r="B71" s="48" t="s">
        <v>334</v>
      </c>
      <c r="C71" s="48" t="s">
        <v>335</v>
      </c>
      <c r="D71" s="54" t="s">
        <v>26</v>
      </c>
      <c r="E71" s="71" t="s">
        <v>24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s="2" customFormat="1" x14ac:dyDescent="0.25">
      <c r="A72" s="58" t="s">
        <v>16</v>
      </c>
      <c r="B72" s="42" t="s">
        <v>176</v>
      </c>
      <c r="C72" s="42" t="s">
        <v>148</v>
      </c>
      <c r="D72" s="58" t="s">
        <v>8</v>
      </c>
      <c r="E72" s="71" t="s">
        <v>24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s="2" customFormat="1" x14ac:dyDescent="0.25">
      <c r="A73" s="58" t="s">
        <v>16</v>
      </c>
      <c r="B73" s="82" t="s">
        <v>182</v>
      </c>
      <c r="C73" s="82" t="s">
        <v>183</v>
      </c>
      <c r="D73" s="58" t="s">
        <v>8</v>
      </c>
      <c r="E73" s="71" t="s">
        <v>24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s="2" customFormat="1" x14ac:dyDescent="0.25">
      <c r="A74" s="41" t="s">
        <v>56</v>
      </c>
      <c r="B74" s="48" t="s">
        <v>309</v>
      </c>
      <c r="C74" s="40" t="s">
        <v>310</v>
      </c>
      <c r="D74" s="41" t="s">
        <v>2</v>
      </c>
      <c r="E74" s="70" t="s">
        <v>24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s="2" customFormat="1" x14ac:dyDescent="0.25">
      <c r="A75" s="41" t="s">
        <v>3</v>
      </c>
      <c r="B75" s="44" t="s">
        <v>225</v>
      </c>
      <c r="C75" s="44" t="s">
        <v>226</v>
      </c>
      <c r="D75" s="45" t="s">
        <v>27</v>
      </c>
      <c r="E75" s="71" t="s">
        <v>24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s="2" customFormat="1" x14ac:dyDescent="0.25">
      <c r="A76" s="41" t="s">
        <v>3</v>
      </c>
      <c r="B76" s="44" t="s">
        <v>225</v>
      </c>
      <c r="C76" s="44" t="s">
        <v>227</v>
      </c>
      <c r="D76" s="45" t="s">
        <v>27</v>
      </c>
      <c r="E76" s="71" t="s">
        <v>24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s="2" customFormat="1" x14ac:dyDescent="0.25">
      <c r="A77" s="58" t="s">
        <v>293</v>
      </c>
      <c r="B77" s="47" t="s">
        <v>48</v>
      </c>
      <c r="C77" s="47" t="s">
        <v>285</v>
      </c>
      <c r="D77" s="54" t="s">
        <v>26</v>
      </c>
      <c r="E77" s="71" t="s">
        <v>24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idden="1" x14ac:dyDescent="0.25">
      <c r="A78" s="58" t="s">
        <v>4</v>
      </c>
      <c r="B78" s="42" t="s">
        <v>48</v>
      </c>
      <c r="C78" s="40" t="s">
        <v>60</v>
      </c>
      <c r="D78" s="43" t="s">
        <v>8</v>
      </c>
      <c r="E78" s="71" t="s">
        <v>68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5">
      <c r="A79" s="41" t="s">
        <v>293</v>
      </c>
      <c r="B79" s="44" t="s">
        <v>228</v>
      </c>
      <c r="C79" s="44" t="s">
        <v>173</v>
      </c>
      <c r="D79" s="45" t="s">
        <v>26</v>
      </c>
      <c r="E79" s="71" t="s">
        <v>24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s="2" customFormat="1" x14ac:dyDescent="0.25">
      <c r="A80" s="49" t="s">
        <v>16</v>
      </c>
      <c r="B80" s="64" t="s">
        <v>132</v>
      </c>
      <c r="C80" s="65" t="s">
        <v>41</v>
      </c>
      <c r="D80" s="57" t="s">
        <v>26</v>
      </c>
      <c r="E80" s="71" t="s">
        <v>24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s="2" customFormat="1" x14ac:dyDescent="0.25">
      <c r="A81" s="58" t="s">
        <v>9</v>
      </c>
      <c r="B81" s="42" t="s">
        <v>157</v>
      </c>
      <c r="C81" s="40" t="s">
        <v>61</v>
      </c>
      <c r="D81" s="43" t="s">
        <v>8</v>
      </c>
      <c r="E81" s="71" t="s">
        <v>24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s="2" customFormat="1" ht="15.6" customHeight="1" x14ac:dyDescent="0.25">
      <c r="A82" s="41" t="s">
        <v>293</v>
      </c>
      <c r="B82" s="44" t="s">
        <v>157</v>
      </c>
      <c r="C82" s="44" t="s">
        <v>263</v>
      </c>
      <c r="D82" s="45" t="s">
        <v>26</v>
      </c>
      <c r="E82" s="71" t="s">
        <v>24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s="2" customFormat="1" hidden="1" x14ac:dyDescent="0.25">
      <c r="A83" s="49" t="s">
        <v>5</v>
      </c>
      <c r="B83" s="59" t="s">
        <v>157</v>
      </c>
      <c r="C83" s="61" t="s">
        <v>34</v>
      </c>
      <c r="D83" s="54" t="s">
        <v>26</v>
      </c>
      <c r="E83" s="76" t="s">
        <v>68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s="2" customFormat="1" x14ac:dyDescent="0.25">
      <c r="A84" s="49" t="s">
        <v>4</v>
      </c>
      <c r="B84" s="42" t="s">
        <v>83</v>
      </c>
      <c r="C84" s="40" t="s">
        <v>70</v>
      </c>
      <c r="D84" s="43" t="s">
        <v>2</v>
      </c>
      <c r="E84" s="71" t="s">
        <v>24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s="2" customFormat="1" hidden="1" x14ac:dyDescent="0.25">
      <c r="A85" s="49" t="s">
        <v>69</v>
      </c>
      <c r="B85" s="59" t="s">
        <v>53</v>
      </c>
      <c r="C85" s="61" t="s">
        <v>54</v>
      </c>
      <c r="D85" s="54" t="s">
        <v>27</v>
      </c>
      <c r="E85" s="76" t="s">
        <v>68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s="2" customFormat="1" hidden="1" x14ac:dyDescent="0.25">
      <c r="A86" s="41" t="s">
        <v>56</v>
      </c>
      <c r="B86" s="44" t="s">
        <v>229</v>
      </c>
      <c r="C86" s="44" t="s">
        <v>286</v>
      </c>
      <c r="D86" s="45" t="s">
        <v>27</v>
      </c>
      <c r="E86" s="71" t="s">
        <v>68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s="2" customFormat="1" x14ac:dyDescent="0.25">
      <c r="A87" s="41" t="s">
        <v>293</v>
      </c>
      <c r="B87" s="44" t="s">
        <v>275</v>
      </c>
      <c r="C87" s="44" t="s">
        <v>131</v>
      </c>
      <c r="D87" s="45" t="s">
        <v>26</v>
      </c>
      <c r="E87" s="71" t="s">
        <v>24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s="2" customFormat="1" ht="10.8" customHeight="1" x14ac:dyDescent="0.25">
      <c r="A88" s="49" t="s">
        <v>16</v>
      </c>
      <c r="B88" s="64" t="s">
        <v>133</v>
      </c>
      <c r="C88" s="56" t="s">
        <v>38</v>
      </c>
      <c r="D88" s="57" t="s">
        <v>27</v>
      </c>
      <c r="E88" s="71" t="s">
        <v>24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s="2" customFormat="1" x14ac:dyDescent="0.25">
      <c r="A89" s="49" t="s">
        <v>9</v>
      </c>
      <c r="B89" s="47" t="s">
        <v>158</v>
      </c>
      <c r="C89" s="48" t="s">
        <v>90</v>
      </c>
      <c r="D89" s="62" t="s">
        <v>8</v>
      </c>
      <c r="E89" s="71" t="s">
        <v>24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2" customFormat="1" x14ac:dyDescent="0.25">
      <c r="A90" s="58" t="s">
        <v>5</v>
      </c>
      <c r="B90" s="42" t="s">
        <v>158</v>
      </c>
      <c r="C90" s="40" t="s">
        <v>36</v>
      </c>
      <c r="D90" s="43" t="s">
        <v>2</v>
      </c>
      <c r="E90" s="71" t="s">
        <v>24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2" customFormat="1" hidden="1" x14ac:dyDescent="0.25">
      <c r="A91" s="58" t="s">
        <v>4</v>
      </c>
      <c r="B91" s="59" t="s">
        <v>159</v>
      </c>
      <c r="C91" s="59" t="s">
        <v>32</v>
      </c>
      <c r="D91" s="54" t="s">
        <v>8</v>
      </c>
      <c r="E91" s="71" t="s">
        <v>68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s="2" customFormat="1" x14ac:dyDescent="0.25">
      <c r="A92" s="63" t="s">
        <v>4</v>
      </c>
      <c r="B92" s="55" t="s">
        <v>159</v>
      </c>
      <c r="C92" s="56" t="s">
        <v>87</v>
      </c>
      <c r="D92" s="66" t="s">
        <v>2</v>
      </c>
      <c r="E92" s="72" t="s">
        <v>24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2" customFormat="1" x14ac:dyDescent="0.25">
      <c r="A93" s="49" t="s">
        <v>293</v>
      </c>
      <c r="B93" s="55" t="s">
        <v>258</v>
      </c>
      <c r="C93" s="56" t="s">
        <v>259</v>
      </c>
      <c r="D93" s="57" t="s">
        <v>8</v>
      </c>
      <c r="E93" s="71" t="s">
        <v>24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s="2" customFormat="1" x14ac:dyDescent="0.25">
      <c r="A94" s="41" t="s">
        <v>56</v>
      </c>
      <c r="B94" s="48" t="s">
        <v>311</v>
      </c>
      <c r="C94" s="40" t="s">
        <v>312</v>
      </c>
      <c r="D94" s="41" t="s">
        <v>8</v>
      </c>
      <c r="E94" s="70" t="s">
        <v>24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s="2" customFormat="1" x14ac:dyDescent="0.25">
      <c r="A95" s="41" t="s">
        <v>293</v>
      </c>
      <c r="B95" s="55" t="s">
        <v>255</v>
      </c>
      <c r="C95" s="56" t="s">
        <v>22</v>
      </c>
      <c r="D95" s="66" t="s">
        <v>8</v>
      </c>
      <c r="E95" s="71" t="s">
        <v>24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s="2" customFormat="1" x14ac:dyDescent="0.25">
      <c r="A96" s="63" t="s">
        <v>16</v>
      </c>
      <c r="B96" s="55" t="s">
        <v>149</v>
      </c>
      <c r="C96" s="56" t="s">
        <v>150</v>
      </c>
      <c r="D96" s="66" t="s">
        <v>8</v>
      </c>
      <c r="E96" s="72" t="s">
        <v>24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2" customFormat="1" x14ac:dyDescent="0.25">
      <c r="A97" s="58" t="s">
        <v>56</v>
      </c>
      <c r="B97" s="59" t="s">
        <v>149</v>
      </c>
      <c r="C97" s="48" t="s">
        <v>336</v>
      </c>
      <c r="D97" s="54" t="s">
        <v>26</v>
      </c>
      <c r="E97" s="71" t="s">
        <v>24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2" customFormat="1" x14ac:dyDescent="0.25">
      <c r="A98" s="49" t="s">
        <v>16</v>
      </c>
      <c r="B98" s="55" t="s">
        <v>134</v>
      </c>
      <c r="C98" s="56" t="s">
        <v>135</v>
      </c>
      <c r="D98" s="57" t="s">
        <v>26</v>
      </c>
      <c r="E98" s="71" t="s">
        <v>24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2" customFormat="1" x14ac:dyDescent="0.25">
      <c r="A99" s="49" t="s">
        <v>293</v>
      </c>
      <c r="B99" s="55" t="s">
        <v>230</v>
      </c>
      <c r="C99" s="56" t="s">
        <v>99</v>
      </c>
      <c r="D99" s="57" t="s">
        <v>8</v>
      </c>
      <c r="E99" s="71" t="s">
        <v>24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2" customFormat="1" x14ac:dyDescent="0.25">
      <c r="A100" s="41" t="s">
        <v>293</v>
      </c>
      <c r="B100" s="44" t="s">
        <v>230</v>
      </c>
      <c r="C100" s="44" t="s">
        <v>264</v>
      </c>
      <c r="D100" s="45" t="s">
        <v>26</v>
      </c>
      <c r="E100" s="71" t="s">
        <v>24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2" customFormat="1" hidden="1" x14ac:dyDescent="0.25">
      <c r="A101" s="58" t="s">
        <v>16</v>
      </c>
      <c r="B101" s="42" t="s">
        <v>160</v>
      </c>
      <c r="C101" s="40" t="s">
        <v>37</v>
      </c>
      <c r="D101" s="43" t="s">
        <v>2</v>
      </c>
      <c r="E101" s="71" t="s">
        <v>68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2" customFormat="1" hidden="1" x14ac:dyDescent="0.25">
      <c r="A102" s="49" t="s">
        <v>16</v>
      </c>
      <c r="B102" s="42" t="s">
        <v>160</v>
      </c>
      <c r="C102" s="40" t="s">
        <v>84</v>
      </c>
      <c r="D102" s="43" t="s">
        <v>2</v>
      </c>
      <c r="E102" s="71" t="s">
        <v>68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2" customFormat="1" hidden="1" x14ac:dyDescent="0.25">
      <c r="A103" s="49" t="s">
        <v>56</v>
      </c>
      <c r="B103" s="55" t="s">
        <v>265</v>
      </c>
      <c r="C103" s="56" t="s">
        <v>266</v>
      </c>
      <c r="D103" s="57" t="s">
        <v>2</v>
      </c>
      <c r="E103" s="71" t="s">
        <v>68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2" customFormat="1" x14ac:dyDescent="0.25">
      <c r="A104" s="58" t="s">
        <v>56</v>
      </c>
      <c r="B104" s="48" t="s">
        <v>136</v>
      </c>
      <c r="C104" s="48" t="s">
        <v>337</v>
      </c>
      <c r="D104" s="54" t="s">
        <v>26</v>
      </c>
      <c r="E104" s="71" t="s">
        <v>24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2" customFormat="1" x14ac:dyDescent="0.25">
      <c r="A105" s="49" t="s">
        <v>16</v>
      </c>
      <c r="B105" s="55" t="s">
        <v>136</v>
      </c>
      <c r="C105" s="56" t="s">
        <v>41</v>
      </c>
      <c r="D105" s="57" t="s">
        <v>26</v>
      </c>
      <c r="E105" s="71" t="s">
        <v>24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2" customFormat="1" x14ac:dyDescent="0.25">
      <c r="A106" s="49" t="s">
        <v>16</v>
      </c>
      <c r="B106" s="52" t="s">
        <v>137</v>
      </c>
      <c r="C106" s="56" t="s">
        <v>119</v>
      </c>
      <c r="D106" s="57" t="s">
        <v>2</v>
      </c>
      <c r="E106" s="71" t="s">
        <v>24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s="2" customFormat="1" hidden="1" x14ac:dyDescent="0.25">
      <c r="A107" s="41" t="s">
        <v>56</v>
      </c>
      <c r="B107" s="48" t="s">
        <v>313</v>
      </c>
      <c r="C107" s="40" t="s">
        <v>314</v>
      </c>
      <c r="D107" s="41" t="s">
        <v>8</v>
      </c>
      <c r="E107" s="92" t="s">
        <v>68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2" customFormat="1" hidden="1" x14ac:dyDescent="0.25">
      <c r="A108" s="49" t="s">
        <v>293</v>
      </c>
      <c r="B108" s="52" t="s">
        <v>276</v>
      </c>
      <c r="C108" s="56" t="s">
        <v>277</v>
      </c>
      <c r="D108" s="57" t="s">
        <v>26</v>
      </c>
      <c r="E108" s="71" t="s">
        <v>68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2" customFormat="1" x14ac:dyDescent="0.25">
      <c r="A109" s="41" t="s">
        <v>293</v>
      </c>
      <c r="B109" s="44" t="s">
        <v>231</v>
      </c>
      <c r="C109" s="44" t="s">
        <v>232</v>
      </c>
      <c r="D109" s="45" t="s">
        <v>27</v>
      </c>
      <c r="E109" s="71" t="s">
        <v>24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2" customFormat="1" x14ac:dyDescent="0.25">
      <c r="A110" s="41" t="s">
        <v>293</v>
      </c>
      <c r="B110" s="44" t="s">
        <v>233</v>
      </c>
      <c r="C110" s="44" t="s">
        <v>234</v>
      </c>
      <c r="D110" s="45" t="s">
        <v>27</v>
      </c>
      <c r="E110" s="71" t="s">
        <v>24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2" customFormat="1" hidden="1" x14ac:dyDescent="0.25">
      <c r="A111" s="41" t="s">
        <v>293</v>
      </c>
      <c r="B111" s="44" t="s">
        <v>55</v>
      </c>
      <c r="C111" s="44" t="s">
        <v>254</v>
      </c>
      <c r="D111" s="45" t="s">
        <v>27</v>
      </c>
      <c r="E111" s="71" t="s">
        <v>68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2" customFormat="1" x14ac:dyDescent="0.25">
      <c r="A112" s="41" t="s">
        <v>293</v>
      </c>
      <c r="B112" s="44" t="s">
        <v>62</v>
      </c>
      <c r="C112" s="44" t="s">
        <v>235</v>
      </c>
      <c r="D112" s="45" t="s">
        <v>26</v>
      </c>
      <c r="E112" s="71" t="s">
        <v>24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s="2" customFormat="1" x14ac:dyDescent="0.25">
      <c r="A113" s="58" t="s">
        <v>9</v>
      </c>
      <c r="B113" s="42" t="s">
        <v>62</v>
      </c>
      <c r="C113" s="40" t="s">
        <v>63</v>
      </c>
      <c r="D113" s="43" t="s">
        <v>8</v>
      </c>
      <c r="E113" s="71" t="s">
        <v>24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s="2" customFormat="1" hidden="1" x14ac:dyDescent="0.25">
      <c r="A114" s="80" t="s">
        <v>293</v>
      </c>
      <c r="B114" s="81" t="s">
        <v>291</v>
      </c>
      <c r="C114" s="84" t="s">
        <v>267</v>
      </c>
      <c r="D114" s="85" t="s">
        <v>2</v>
      </c>
      <c r="E114" s="74" t="s">
        <v>68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2" customFormat="1" x14ac:dyDescent="0.25">
      <c r="A115" s="41" t="s">
        <v>56</v>
      </c>
      <c r="B115" s="48" t="s">
        <v>315</v>
      </c>
      <c r="C115" s="40" t="s">
        <v>316</v>
      </c>
      <c r="D115" s="41" t="s">
        <v>2</v>
      </c>
      <c r="E115" s="41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s="2" customFormat="1" x14ac:dyDescent="0.25">
      <c r="A116" s="41" t="s">
        <v>293</v>
      </c>
      <c r="B116" s="44" t="s">
        <v>161</v>
      </c>
      <c r="C116" s="44" t="s">
        <v>236</v>
      </c>
      <c r="D116" s="45" t="s">
        <v>27</v>
      </c>
      <c r="E116" s="78" t="s">
        <v>24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2" customFormat="1" x14ac:dyDescent="0.25">
      <c r="A117" s="46" t="s">
        <v>16</v>
      </c>
      <c r="B117" s="42" t="s">
        <v>161</v>
      </c>
      <c r="C117" s="40" t="s">
        <v>100</v>
      </c>
      <c r="D117" s="46" t="s">
        <v>8</v>
      </c>
      <c r="E117" s="78" t="s">
        <v>24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2" customFormat="1" x14ac:dyDescent="0.25">
      <c r="A118" s="49" t="s">
        <v>9</v>
      </c>
      <c r="B118" s="42" t="s">
        <v>49</v>
      </c>
      <c r="C118" s="48" t="s">
        <v>34</v>
      </c>
      <c r="D118" s="43" t="s">
        <v>26</v>
      </c>
      <c r="E118" s="46" t="s">
        <v>24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s="2" customFormat="1" ht="13.5" hidden="1" customHeight="1" x14ac:dyDescent="0.25">
      <c r="A119" s="51" t="s">
        <v>3</v>
      </c>
      <c r="B119" s="52" t="s">
        <v>108</v>
      </c>
      <c r="C119" s="53" t="s">
        <v>109</v>
      </c>
      <c r="D119" s="51" t="s">
        <v>26</v>
      </c>
      <c r="E119" s="78" t="s">
        <v>68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s="2" customFormat="1" x14ac:dyDescent="0.25">
      <c r="A120" s="41" t="s">
        <v>293</v>
      </c>
      <c r="B120" s="44" t="s">
        <v>237</v>
      </c>
      <c r="C120" s="44" t="s">
        <v>238</v>
      </c>
      <c r="D120" s="45" t="s">
        <v>27</v>
      </c>
      <c r="E120" s="78" t="s">
        <v>24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2" customFormat="1" hidden="1" x14ac:dyDescent="0.25">
      <c r="A121" s="58" t="s">
        <v>56</v>
      </c>
      <c r="B121" s="48" t="s">
        <v>338</v>
      </c>
      <c r="C121" s="48" t="s">
        <v>339</v>
      </c>
      <c r="D121" s="54" t="s">
        <v>26</v>
      </c>
      <c r="E121" s="78" t="s">
        <v>68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s="2" customFormat="1" x14ac:dyDescent="0.25">
      <c r="A122" s="41" t="s">
        <v>293</v>
      </c>
      <c r="B122" s="44" t="s">
        <v>278</v>
      </c>
      <c r="C122" s="44" t="s">
        <v>279</v>
      </c>
      <c r="D122" s="45" t="s">
        <v>26</v>
      </c>
      <c r="E122" s="78" t="s">
        <v>24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2" customFormat="1" hidden="1" x14ac:dyDescent="0.25">
      <c r="A123" s="49" t="s">
        <v>16</v>
      </c>
      <c r="B123" s="55" t="s">
        <v>138</v>
      </c>
      <c r="C123" s="56" t="s">
        <v>139</v>
      </c>
      <c r="D123" s="57" t="s">
        <v>27</v>
      </c>
      <c r="E123" s="78" t="s">
        <v>68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s="2" customFormat="1" x14ac:dyDescent="0.25">
      <c r="A124" s="58" t="s">
        <v>9</v>
      </c>
      <c r="B124" s="42" t="s">
        <v>162</v>
      </c>
      <c r="C124" s="40" t="s">
        <v>64</v>
      </c>
      <c r="D124" s="43" t="s">
        <v>8</v>
      </c>
      <c r="E124" s="78" t="s">
        <v>24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2" customFormat="1" x14ac:dyDescent="0.25">
      <c r="A125" s="49" t="s">
        <v>16</v>
      </c>
      <c r="B125" s="55" t="s">
        <v>162</v>
      </c>
      <c r="C125" s="56" t="s">
        <v>115</v>
      </c>
      <c r="D125" s="57" t="s">
        <v>26</v>
      </c>
      <c r="E125" s="78" t="s">
        <v>24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s="2" customFormat="1" hidden="1" x14ac:dyDescent="0.25">
      <c r="A126" s="49" t="s">
        <v>5</v>
      </c>
      <c r="B126" s="42" t="s">
        <v>162</v>
      </c>
      <c r="C126" s="48" t="s">
        <v>18</v>
      </c>
      <c r="D126" s="43" t="s">
        <v>27</v>
      </c>
      <c r="E126" s="46" t="s">
        <v>68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s="2" customFormat="1" x14ac:dyDescent="0.25">
      <c r="A127" s="58" t="s">
        <v>56</v>
      </c>
      <c r="B127" s="48" t="s">
        <v>340</v>
      </c>
      <c r="C127" s="48" t="s">
        <v>341</v>
      </c>
      <c r="D127" s="54" t="s">
        <v>27</v>
      </c>
      <c r="E127" s="78" t="s">
        <v>24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2" customFormat="1" x14ac:dyDescent="0.25">
      <c r="A128" s="58" t="s">
        <v>16</v>
      </c>
      <c r="B128" s="59" t="s">
        <v>177</v>
      </c>
      <c r="C128" s="59" t="s">
        <v>97</v>
      </c>
      <c r="D128" s="58" t="s">
        <v>8</v>
      </c>
      <c r="E128" s="78" t="s">
        <v>24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2" customFormat="1" hidden="1" x14ac:dyDescent="0.25">
      <c r="A129" s="49" t="s">
        <v>293</v>
      </c>
      <c r="B129" s="55" t="s">
        <v>260</v>
      </c>
      <c r="C129" s="56" t="s">
        <v>261</v>
      </c>
      <c r="D129" s="57" t="s">
        <v>2</v>
      </c>
      <c r="E129" s="78" t="s">
        <v>68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2" customFormat="1" x14ac:dyDescent="0.25">
      <c r="A130" s="58" t="s">
        <v>9</v>
      </c>
      <c r="B130" s="42" t="s">
        <v>163</v>
      </c>
      <c r="C130" s="40" t="s">
        <v>65</v>
      </c>
      <c r="D130" s="43" t="s">
        <v>2</v>
      </c>
      <c r="E130" s="78" t="s">
        <v>24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s="2" customFormat="1" hidden="1" x14ac:dyDescent="0.25">
      <c r="A131" s="63" t="s">
        <v>4</v>
      </c>
      <c r="B131" s="55" t="s">
        <v>164</v>
      </c>
      <c r="C131" s="56" t="s">
        <v>88</v>
      </c>
      <c r="D131" s="67" t="s">
        <v>2</v>
      </c>
      <c r="E131" s="79" t="s">
        <v>68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s="2" customFormat="1" x14ac:dyDescent="0.25">
      <c r="A132" s="49" t="s">
        <v>16</v>
      </c>
      <c r="B132" s="55" t="s">
        <v>140</v>
      </c>
      <c r="C132" s="56" t="s">
        <v>141</v>
      </c>
      <c r="D132" s="57" t="s">
        <v>26</v>
      </c>
      <c r="E132" s="74" t="s">
        <v>24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s="2" customFormat="1" hidden="1" x14ac:dyDescent="0.25">
      <c r="A133" s="58" t="s">
        <v>16</v>
      </c>
      <c r="B133" s="42" t="s">
        <v>165</v>
      </c>
      <c r="C133" s="48" t="s">
        <v>66</v>
      </c>
      <c r="D133" s="43" t="s">
        <v>26</v>
      </c>
      <c r="E133" s="74" t="s">
        <v>68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s="2" customFormat="1" hidden="1" x14ac:dyDescent="0.25">
      <c r="A134" s="49" t="s">
        <v>4</v>
      </c>
      <c r="B134" s="42" t="s">
        <v>165</v>
      </c>
      <c r="C134" s="40" t="s">
        <v>52</v>
      </c>
      <c r="D134" s="54" t="s">
        <v>26</v>
      </c>
      <c r="E134" s="76" t="s">
        <v>68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s="2" customFormat="1" x14ac:dyDescent="0.25">
      <c r="A135" s="49" t="s">
        <v>3</v>
      </c>
      <c r="B135" s="55" t="s">
        <v>165</v>
      </c>
      <c r="C135" s="56" t="s">
        <v>142</v>
      </c>
      <c r="D135" s="57" t="s">
        <v>26</v>
      </c>
      <c r="E135" s="71" t="s">
        <v>24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s="2" customFormat="1" hidden="1" x14ac:dyDescent="0.25">
      <c r="A136" s="49" t="s">
        <v>56</v>
      </c>
      <c r="B136" s="55" t="s">
        <v>268</v>
      </c>
      <c r="C136" s="56" t="s">
        <v>192</v>
      </c>
      <c r="D136" s="57" t="s">
        <v>8</v>
      </c>
      <c r="E136" s="71" t="s">
        <v>68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s="2" customFormat="1" x14ac:dyDescent="0.25">
      <c r="A137" s="46" t="s">
        <v>16</v>
      </c>
      <c r="B137" s="47" t="s">
        <v>185</v>
      </c>
      <c r="C137" s="48" t="s">
        <v>57</v>
      </c>
      <c r="D137" s="46" t="s">
        <v>27</v>
      </c>
      <c r="E137" s="77" t="s">
        <v>24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s="2" customFormat="1" x14ac:dyDescent="0.25">
      <c r="A138" s="49" t="s">
        <v>16</v>
      </c>
      <c r="B138" s="55" t="s">
        <v>143</v>
      </c>
      <c r="C138" s="56" t="s">
        <v>144</v>
      </c>
      <c r="D138" s="57" t="s">
        <v>27</v>
      </c>
      <c r="E138" s="71" t="s">
        <v>24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s="2" customFormat="1" x14ac:dyDescent="0.25">
      <c r="A139" s="49" t="s">
        <v>56</v>
      </c>
      <c r="B139" s="55" t="s">
        <v>346</v>
      </c>
      <c r="C139" s="56" t="s">
        <v>347</v>
      </c>
      <c r="D139" s="57" t="s">
        <v>26</v>
      </c>
      <c r="E139" s="71" t="s">
        <v>24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s="2" customFormat="1" x14ac:dyDescent="0.25">
      <c r="A140" s="58" t="s">
        <v>5</v>
      </c>
      <c r="B140" s="42" t="s">
        <v>166</v>
      </c>
      <c r="C140" s="40" t="s">
        <v>43</v>
      </c>
      <c r="D140" s="43" t="s">
        <v>27</v>
      </c>
      <c r="E140" s="71" t="s">
        <v>24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s="2" customFormat="1" hidden="1" x14ac:dyDescent="0.25">
      <c r="A141" s="46" t="s">
        <v>16</v>
      </c>
      <c r="B141" s="42" t="s">
        <v>101</v>
      </c>
      <c r="C141" s="40" t="s">
        <v>102</v>
      </c>
      <c r="D141" s="46" t="s">
        <v>8</v>
      </c>
      <c r="E141" s="71" t="s">
        <v>68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s="2" customFormat="1" x14ac:dyDescent="0.25">
      <c r="A142" s="46" t="s">
        <v>56</v>
      </c>
      <c r="B142" s="90" t="s">
        <v>342</v>
      </c>
      <c r="C142" s="91" t="s">
        <v>49</v>
      </c>
      <c r="D142" s="46" t="s">
        <v>26</v>
      </c>
      <c r="E142" s="71" t="s">
        <v>24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s="2" customFormat="1" x14ac:dyDescent="0.25">
      <c r="A143" s="49" t="s">
        <v>16</v>
      </c>
      <c r="B143" s="55" t="s">
        <v>196</v>
      </c>
      <c r="C143" s="56" t="s">
        <v>59</v>
      </c>
      <c r="D143" s="57" t="s">
        <v>26</v>
      </c>
      <c r="E143" s="71" t="s">
        <v>24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s="2" customFormat="1" x14ac:dyDescent="0.25">
      <c r="A144" s="49" t="s">
        <v>293</v>
      </c>
      <c r="B144" s="55" t="s">
        <v>280</v>
      </c>
      <c r="C144" s="56" t="s">
        <v>281</v>
      </c>
      <c r="D144" s="57" t="s">
        <v>26</v>
      </c>
      <c r="E144" s="71" t="s">
        <v>24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30" s="2" customFormat="1" ht="15" customHeight="1" x14ac:dyDescent="0.25">
      <c r="A145" s="58" t="s">
        <v>16</v>
      </c>
      <c r="B145" s="52" t="s">
        <v>167</v>
      </c>
      <c r="C145" s="40" t="s">
        <v>23</v>
      </c>
      <c r="D145" s="43" t="s">
        <v>26</v>
      </c>
      <c r="E145" s="71" t="s">
        <v>24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30" s="2" customFormat="1" x14ac:dyDescent="0.25">
      <c r="A146" s="51" t="s">
        <v>16</v>
      </c>
      <c r="B146" s="52" t="s">
        <v>167</v>
      </c>
      <c r="C146" s="53" t="s">
        <v>110</v>
      </c>
      <c r="D146" s="51" t="s">
        <v>26</v>
      </c>
      <c r="E146" s="71" t="s">
        <v>24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30" s="2" customFormat="1" x14ac:dyDescent="0.25">
      <c r="A147" s="41" t="s">
        <v>56</v>
      </c>
      <c r="B147" s="48" t="s">
        <v>317</v>
      </c>
      <c r="C147" s="40" t="s">
        <v>318</v>
      </c>
      <c r="D147" s="41" t="s">
        <v>8</v>
      </c>
      <c r="E147" s="70" t="s">
        <v>24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30" s="2" customFormat="1" x14ac:dyDescent="0.25">
      <c r="A148" s="41" t="s">
        <v>293</v>
      </c>
      <c r="B148" s="44" t="s">
        <v>239</v>
      </c>
      <c r="C148" s="44" t="s">
        <v>240</v>
      </c>
      <c r="D148" s="45" t="s">
        <v>26</v>
      </c>
      <c r="E148" s="71" t="s">
        <v>24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30" s="2" customFormat="1" x14ac:dyDescent="0.25">
      <c r="A149" s="41" t="s">
        <v>56</v>
      </c>
      <c r="B149" s="48" t="s">
        <v>319</v>
      </c>
      <c r="C149" s="40" t="s">
        <v>320</v>
      </c>
      <c r="D149" s="41" t="s">
        <v>8</v>
      </c>
      <c r="E149" s="70" t="s">
        <v>24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30" s="2" customFormat="1" x14ac:dyDescent="0.25">
      <c r="A150" s="46" t="s">
        <v>16</v>
      </c>
      <c r="B150" s="42" t="s">
        <v>168</v>
      </c>
      <c r="C150" s="40" t="s">
        <v>103</v>
      </c>
      <c r="D150" s="46" t="s">
        <v>8</v>
      </c>
      <c r="E150" s="71" t="s">
        <v>24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30" s="2" customFormat="1" x14ac:dyDescent="0.25">
      <c r="A151" s="46" t="s">
        <v>4</v>
      </c>
      <c r="B151" s="42" t="s">
        <v>168</v>
      </c>
      <c r="C151" s="40" t="s">
        <v>104</v>
      </c>
      <c r="D151" s="46" t="s">
        <v>8</v>
      </c>
      <c r="E151" s="71" t="s">
        <v>24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30" s="2" customFormat="1" x14ac:dyDescent="0.25">
      <c r="A152" s="41" t="s">
        <v>293</v>
      </c>
      <c r="B152" s="44" t="s">
        <v>168</v>
      </c>
      <c r="C152" s="44" t="s">
        <v>241</v>
      </c>
      <c r="D152" s="45" t="s">
        <v>27</v>
      </c>
      <c r="E152" s="71" t="s">
        <v>24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30" s="2" customFormat="1" x14ac:dyDescent="0.25">
      <c r="A153" s="46" t="s">
        <v>4</v>
      </c>
      <c r="B153" s="42" t="s">
        <v>198</v>
      </c>
      <c r="C153" s="42" t="s">
        <v>199</v>
      </c>
      <c r="D153" s="46" t="s">
        <v>8</v>
      </c>
      <c r="E153" s="71" t="s">
        <v>24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30" s="2" customFormat="1" ht="13.5" customHeight="1" x14ac:dyDescent="0.25">
      <c r="A154" s="49" t="s">
        <v>293</v>
      </c>
      <c r="B154" s="55" t="s">
        <v>269</v>
      </c>
      <c r="C154" s="56" t="s">
        <v>270</v>
      </c>
      <c r="D154" s="57" t="s">
        <v>2</v>
      </c>
      <c r="E154" s="71" t="s">
        <v>24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30" s="2" customFormat="1" hidden="1" x14ac:dyDescent="0.25">
      <c r="A155" s="49" t="s">
        <v>3</v>
      </c>
      <c r="B155" s="55" t="s">
        <v>145</v>
      </c>
      <c r="C155" s="56" t="s">
        <v>102</v>
      </c>
      <c r="D155" s="57" t="s">
        <v>26</v>
      </c>
      <c r="E155" s="71" t="s">
        <v>68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30" x14ac:dyDescent="0.25">
      <c r="A156" s="41" t="s">
        <v>56</v>
      </c>
      <c r="B156" s="47" t="s">
        <v>321</v>
      </c>
      <c r="C156" s="42" t="s">
        <v>322</v>
      </c>
      <c r="D156" s="58" t="s">
        <v>8</v>
      </c>
      <c r="E156" s="70" t="s">
        <v>24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x14ac:dyDescent="0.25">
      <c r="A157" s="58" t="s">
        <v>4</v>
      </c>
      <c r="B157" s="59" t="s">
        <v>169</v>
      </c>
      <c r="C157" s="61" t="s">
        <v>67</v>
      </c>
      <c r="D157" s="43" t="s">
        <v>2</v>
      </c>
      <c r="E157" s="71" t="s">
        <v>24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hidden="1" x14ac:dyDescent="0.25">
      <c r="A158" s="58" t="s">
        <v>9</v>
      </c>
      <c r="B158" s="82" t="s">
        <v>44</v>
      </c>
      <c r="C158" s="69" t="s">
        <v>15</v>
      </c>
      <c r="D158" s="86" t="s">
        <v>8</v>
      </c>
      <c r="E158" s="71" t="s">
        <v>68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x14ac:dyDescent="0.25">
      <c r="A159" s="49" t="s">
        <v>16</v>
      </c>
      <c r="B159" s="55" t="s">
        <v>146</v>
      </c>
      <c r="C159" s="56" t="s">
        <v>147</v>
      </c>
      <c r="D159" s="85" t="s">
        <v>26</v>
      </c>
      <c r="E159" s="71" t="s">
        <v>24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x14ac:dyDescent="0.25">
      <c r="A160" s="46" t="s">
        <v>3</v>
      </c>
      <c r="B160" s="83" t="s">
        <v>170</v>
      </c>
      <c r="C160" s="61" t="s">
        <v>106</v>
      </c>
      <c r="D160" s="46" t="s">
        <v>26</v>
      </c>
      <c r="E160" s="71" t="s">
        <v>24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x14ac:dyDescent="0.25">
      <c r="A161" s="46" t="s">
        <v>16</v>
      </c>
      <c r="B161" s="59" t="s">
        <v>170</v>
      </c>
      <c r="C161" s="61" t="s">
        <v>105</v>
      </c>
      <c r="D161" s="46" t="s">
        <v>2</v>
      </c>
      <c r="E161" s="71" t="s">
        <v>24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hidden="1" x14ac:dyDescent="0.25">
      <c r="A162" s="41" t="s">
        <v>56</v>
      </c>
      <c r="B162" s="44" t="s">
        <v>242</v>
      </c>
      <c r="C162" s="44" t="s">
        <v>243</v>
      </c>
      <c r="D162" s="45" t="s">
        <v>26</v>
      </c>
      <c r="E162" s="71" t="s">
        <v>68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x14ac:dyDescent="0.25">
      <c r="A163" s="41" t="s">
        <v>293</v>
      </c>
      <c r="B163" s="68" t="s">
        <v>324</v>
      </c>
      <c r="C163" s="44" t="s">
        <v>205</v>
      </c>
      <c r="D163" s="45" t="s">
        <v>27</v>
      </c>
      <c r="E163" s="71" t="s">
        <v>24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hidden="1" x14ac:dyDescent="0.25">
      <c r="A164" s="49" t="s">
        <v>56</v>
      </c>
      <c r="B164" s="55" t="s">
        <v>271</v>
      </c>
      <c r="C164" s="56" t="s">
        <v>272</v>
      </c>
      <c r="D164" s="57" t="s">
        <v>2</v>
      </c>
      <c r="E164" s="71" t="s">
        <v>68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x14ac:dyDescent="0.25">
      <c r="A165" s="58" t="s">
        <v>16</v>
      </c>
      <c r="B165" s="52" t="s">
        <v>178</v>
      </c>
      <c r="C165" s="52" t="s">
        <v>179</v>
      </c>
      <c r="D165" s="63" t="s">
        <v>8</v>
      </c>
      <c r="E165" s="71" t="s">
        <v>24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x14ac:dyDescent="0.25">
      <c r="A166" s="41" t="s">
        <v>56</v>
      </c>
      <c r="B166" s="48" t="s">
        <v>328</v>
      </c>
      <c r="C166" s="40" t="s">
        <v>323</v>
      </c>
      <c r="D166" s="41" t="s">
        <v>8</v>
      </c>
      <c r="E166" s="70" t="s">
        <v>24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x14ac:dyDescent="0.25">
      <c r="A167" s="49" t="s">
        <v>5</v>
      </c>
      <c r="B167" s="42" t="s">
        <v>50</v>
      </c>
      <c r="C167" s="48" t="s">
        <v>51</v>
      </c>
      <c r="D167" s="43" t="s">
        <v>27</v>
      </c>
      <c r="E167" s="76" t="s">
        <v>24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x14ac:dyDescent="0.25">
      <c r="A168" s="89" t="s">
        <v>16</v>
      </c>
      <c r="B168" s="42" t="s">
        <v>180</v>
      </c>
      <c r="C168" s="47" t="s">
        <v>181</v>
      </c>
      <c r="D168" s="58" t="s">
        <v>2</v>
      </c>
      <c r="E168" s="71" t="s">
        <v>24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x14ac:dyDescent="0.25">
      <c r="A169" s="41" t="s">
        <v>293</v>
      </c>
      <c r="B169" s="44" t="s">
        <v>180</v>
      </c>
      <c r="C169" s="44" t="s">
        <v>244</v>
      </c>
      <c r="D169" s="45" t="s">
        <v>27</v>
      </c>
      <c r="E169" s="71" t="s">
        <v>24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x14ac:dyDescent="0.25">
      <c r="A170" s="58" t="s">
        <v>293</v>
      </c>
      <c r="B170" s="48" t="s">
        <v>287</v>
      </c>
      <c r="C170" s="48" t="s">
        <v>288</v>
      </c>
      <c r="D170" s="54" t="s">
        <v>27</v>
      </c>
      <c r="E170" s="71" t="s">
        <v>24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hidden="1" x14ac:dyDescent="0.25">
      <c r="A171" s="41" t="s">
        <v>56</v>
      </c>
      <c r="B171" s="44" t="s">
        <v>245</v>
      </c>
      <c r="C171" s="44" t="s">
        <v>246</v>
      </c>
      <c r="D171" s="45" t="s">
        <v>26</v>
      </c>
      <c r="E171" s="71" t="s">
        <v>68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x14ac:dyDescent="0.25">
      <c r="A172" s="41" t="s">
        <v>293</v>
      </c>
      <c r="B172" s="44" t="s">
        <v>247</v>
      </c>
      <c r="C172" s="44" t="s">
        <v>248</v>
      </c>
      <c r="D172" s="45" t="s">
        <v>26</v>
      </c>
      <c r="E172" s="71" t="s">
        <v>24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x14ac:dyDescent="0.25">
      <c r="A173" s="41" t="s">
        <v>56</v>
      </c>
      <c r="B173" s="48" t="s">
        <v>325</v>
      </c>
      <c r="C173" s="40" t="s">
        <v>326</v>
      </c>
      <c r="D173" s="41" t="s">
        <v>8</v>
      </c>
      <c r="E173" s="70" t="s">
        <v>24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x14ac:dyDescent="0.25">
      <c r="A174" s="41" t="s">
        <v>293</v>
      </c>
      <c r="B174" s="44" t="s">
        <v>249</v>
      </c>
      <c r="C174" s="44" t="s">
        <v>250</v>
      </c>
      <c r="D174" s="45" t="s">
        <v>26</v>
      </c>
      <c r="E174" s="71" t="s">
        <v>24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hidden="1" x14ac:dyDescent="0.25">
      <c r="A175" s="41" t="s">
        <v>293</v>
      </c>
      <c r="B175" s="44" t="s">
        <v>251</v>
      </c>
      <c r="C175" s="44" t="s">
        <v>252</v>
      </c>
      <c r="D175" s="45" t="s">
        <v>27</v>
      </c>
      <c r="E175" s="71" t="s">
        <v>68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hidden="1" x14ac:dyDescent="0.25">
      <c r="A176" s="51" t="s">
        <v>3</v>
      </c>
      <c r="B176" s="52" t="s">
        <v>111</v>
      </c>
      <c r="C176" s="53" t="s">
        <v>112</v>
      </c>
      <c r="D176" s="51" t="s">
        <v>26</v>
      </c>
      <c r="E176" s="71" t="s">
        <v>68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x14ac:dyDescent="0.25">
      <c r="A177" s="58" t="s">
        <v>5</v>
      </c>
      <c r="B177" s="42" t="s">
        <v>39</v>
      </c>
      <c r="C177" s="40" t="s">
        <v>40</v>
      </c>
      <c r="D177" s="43" t="s">
        <v>2</v>
      </c>
      <c r="E177" s="71" t="s">
        <v>24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x14ac:dyDescent="0.25">
      <c r="A178" s="49" t="s">
        <v>293</v>
      </c>
      <c r="B178" s="55" t="s">
        <v>273</v>
      </c>
      <c r="C178" s="56" t="s">
        <v>274</v>
      </c>
      <c r="D178" s="57" t="s">
        <v>2</v>
      </c>
      <c r="E178" s="71" t="s">
        <v>24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x14ac:dyDescent="0.25">
      <c r="A179" s="58" t="s">
        <v>293</v>
      </c>
      <c r="B179" s="48" t="s">
        <v>289</v>
      </c>
      <c r="C179" s="48" t="s">
        <v>290</v>
      </c>
      <c r="D179" s="54" t="s">
        <v>26</v>
      </c>
      <c r="E179" s="71" t="s">
        <v>24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x14ac:dyDescent="0.25">
      <c r="A180" s="51" t="s">
        <v>4</v>
      </c>
      <c r="B180" s="52" t="s">
        <v>113</v>
      </c>
      <c r="C180" s="53" t="s">
        <v>114</v>
      </c>
      <c r="D180" s="51" t="s">
        <v>26</v>
      </c>
      <c r="E180" s="71" t="s">
        <v>24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s="17" customFormat="1" ht="13.8" thickBot="1" x14ac:dyDescent="0.3">
      <c r="A181" s="18"/>
      <c r="B181" s="18"/>
      <c r="C181" s="18"/>
      <c r="D181" s="18"/>
      <c r="E181" s="19"/>
      <c r="F181" s="19"/>
      <c r="G181" s="19"/>
      <c r="H181" s="19"/>
      <c r="I181" s="20"/>
      <c r="J181" s="19"/>
      <c r="K181" s="18"/>
      <c r="L181" s="19"/>
      <c r="M181" s="19"/>
      <c r="N181" s="19"/>
      <c r="O181" s="19"/>
      <c r="P181" s="19"/>
      <c r="Q181" s="19"/>
      <c r="R181" s="19"/>
      <c r="S181" s="19"/>
    </row>
    <row r="182" spans="1:30" ht="14.4" thickTop="1" thickBot="1" x14ac:dyDescent="0.3">
      <c r="A182" s="21"/>
      <c r="B182" s="26" t="s">
        <v>187</v>
      </c>
      <c r="C182" s="27">
        <f>COUNTIFS(D3:D180,"F",E3:E180,"N")</f>
        <v>48</v>
      </c>
      <c r="D182" s="31"/>
      <c r="E182" s="22" t="s">
        <v>13</v>
      </c>
      <c r="F182" s="33">
        <f t="shared" ref="F182:S182" si="0">COUNTIF(F$3:F$180,"TOS")</f>
        <v>0</v>
      </c>
      <c r="G182" s="34">
        <f t="shared" si="0"/>
        <v>0</v>
      </c>
      <c r="H182" s="34">
        <f t="shared" si="0"/>
        <v>0</v>
      </c>
      <c r="I182" s="34">
        <f t="shared" si="0"/>
        <v>0</v>
      </c>
      <c r="J182" s="34">
        <f t="shared" si="0"/>
        <v>0</v>
      </c>
      <c r="K182" s="34">
        <f t="shared" si="0"/>
        <v>0</v>
      </c>
      <c r="L182" s="34">
        <f t="shared" si="0"/>
        <v>0</v>
      </c>
      <c r="M182" s="34">
        <f t="shared" si="0"/>
        <v>0</v>
      </c>
      <c r="N182" s="34">
        <f t="shared" si="0"/>
        <v>0</v>
      </c>
      <c r="O182" s="34">
        <f t="shared" si="0"/>
        <v>0</v>
      </c>
      <c r="P182" s="34">
        <f t="shared" si="0"/>
        <v>0</v>
      </c>
      <c r="Q182" s="34">
        <f t="shared" si="0"/>
        <v>0</v>
      </c>
      <c r="R182" s="34">
        <f t="shared" si="0"/>
        <v>0</v>
      </c>
      <c r="S182" s="34">
        <f t="shared" si="0"/>
        <v>0</v>
      </c>
    </row>
    <row r="183" spans="1:30" ht="13.8" thickBot="1" x14ac:dyDescent="0.3">
      <c r="A183" s="21"/>
      <c r="B183" s="26" t="s">
        <v>188</v>
      </c>
      <c r="C183" s="27">
        <f>COUNTIFS(D3:D180,"M",E3:E180,"N")</f>
        <v>88</v>
      </c>
      <c r="D183" s="31"/>
      <c r="E183" s="22" t="s">
        <v>17</v>
      </c>
      <c r="F183" s="13">
        <f t="shared" ref="F183:S183" si="1">COUNTIF(F$3:F$180,"p")</f>
        <v>0</v>
      </c>
      <c r="G183" s="13">
        <f t="shared" si="1"/>
        <v>0</v>
      </c>
      <c r="H183" s="13">
        <f t="shared" si="1"/>
        <v>0</v>
      </c>
      <c r="I183" s="13">
        <f t="shared" si="1"/>
        <v>0</v>
      </c>
      <c r="J183" s="13">
        <f t="shared" si="1"/>
        <v>0</v>
      </c>
      <c r="K183" s="13">
        <f t="shared" si="1"/>
        <v>0</v>
      </c>
      <c r="L183" s="13">
        <f t="shared" si="1"/>
        <v>0</v>
      </c>
      <c r="M183" s="13">
        <f t="shared" si="1"/>
        <v>0</v>
      </c>
      <c r="N183" s="13">
        <f t="shared" si="1"/>
        <v>0</v>
      </c>
      <c r="O183" s="13">
        <f t="shared" si="1"/>
        <v>0</v>
      </c>
      <c r="P183" s="13">
        <f t="shared" si="1"/>
        <v>0</v>
      </c>
      <c r="Q183" s="13">
        <f t="shared" si="1"/>
        <v>0</v>
      </c>
      <c r="R183" s="13">
        <f t="shared" si="1"/>
        <v>0</v>
      </c>
      <c r="S183" s="13">
        <f t="shared" si="1"/>
        <v>0</v>
      </c>
    </row>
    <row r="184" spans="1:30" ht="13.8" thickBot="1" x14ac:dyDescent="0.3">
      <c r="A184" s="21"/>
      <c r="B184" s="26" t="s">
        <v>189</v>
      </c>
      <c r="C184" s="27">
        <f>COUNTIFS(D81:D180,"nd",E81:E180,"N")</f>
        <v>0</v>
      </c>
      <c r="D184" s="31"/>
      <c r="E184" s="22" t="s">
        <v>14</v>
      </c>
      <c r="F184" s="23">
        <f t="shared" ref="F184:S184" si="2">COUNTIF(F$3:F$180,"L")</f>
        <v>0</v>
      </c>
      <c r="G184" s="23">
        <f t="shared" si="2"/>
        <v>0</v>
      </c>
      <c r="H184" s="23">
        <f t="shared" si="2"/>
        <v>0</v>
      </c>
      <c r="I184" s="23">
        <f t="shared" si="2"/>
        <v>0</v>
      </c>
      <c r="J184" s="23">
        <f t="shared" si="2"/>
        <v>0</v>
      </c>
      <c r="K184" s="23">
        <f t="shared" si="2"/>
        <v>0</v>
      </c>
      <c r="L184" s="23">
        <f t="shared" si="2"/>
        <v>0</v>
      </c>
      <c r="M184" s="23">
        <f t="shared" si="2"/>
        <v>0</v>
      </c>
      <c r="N184" s="23">
        <f t="shared" si="2"/>
        <v>0</v>
      </c>
      <c r="O184" s="23">
        <f t="shared" si="2"/>
        <v>0</v>
      </c>
      <c r="P184" s="23">
        <f t="shared" si="2"/>
        <v>0</v>
      </c>
      <c r="Q184" s="23">
        <f t="shared" si="2"/>
        <v>0</v>
      </c>
      <c r="R184" s="23">
        <f t="shared" si="2"/>
        <v>0</v>
      </c>
      <c r="S184" s="23">
        <f t="shared" si="2"/>
        <v>0</v>
      </c>
    </row>
    <row r="185" spans="1:30" ht="13.8" thickBot="1" x14ac:dyDescent="0.3">
      <c r="A185" s="21"/>
      <c r="B185" s="26" t="s">
        <v>190</v>
      </c>
      <c r="C185" s="28">
        <f>SUM(C182:C184)</f>
        <v>136</v>
      </c>
      <c r="D185" s="31"/>
      <c r="E185" s="22" t="s">
        <v>11</v>
      </c>
      <c r="F185" s="23">
        <f t="shared" ref="F185:S185" si="3">COUNTIF(F$3:F$180,"E")</f>
        <v>0</v>
      </c>
      <c r="G185" s="23">
        <f t="shared" si="3"/>
        <v>0</v>
      </c>
      <c r="H185" s="23">
        <f t="shared" si="3"/>
        <v>0</v>
      </c>
      <c r="I185" s="23">
        <f t="shared" si="3"/>
        <v>0</v>
      </c>
      <c r="J185" s="23">
        <f t="shared" si="3"/>
        <v>0</v>
      </c>
      <c r="K185" s="23">
        <f t="shared" si="3"/>
        <v>0</v>
      </c>
      <c r="L185" s="23">
        <f t="shared" si="3"/>
        <v>0</v>
      </c>
      <c r="M185" s="23">
        <f t="shared" si="3"/>
        <v>0</v>
      </c>
      <c r="N185" s="23">
        <f t="shared" si="3"/>
        <v>0</v>
      </c>
      <c r="O185" s="23">
        <f t="shared" si="3"/>
        <v>0</v>
      </c>
      <c r="P185" s="23">
        <f t="shared" si="3"/>
        <v>0</v>
      </c>
      <c r="Q185" s="23">
        <f t="shared" si="3"/>
        <v>0</v>
      </c>
      <c r="R185" s="23">
        <f t="shared" si="3"/>
        <v>0</v>
      </c>
      <c r="S185" s="23">
        <f t="shared" si="3"/>
        <v>0</v>
      </c>
    </row>
    <row r="186" spans="1:30" ht="13.8" thickBot="1" x14ac:dyDescent="0.3">
      <c r="A186" s="21"/>
      <c r="B186" s="29" t="s">
        <v>12</v>
      </c>
      <c r="C186" s="30">
        <f>COUNTIF(E3:E180,"Y")</f>
        <v>42</v>
      </c>
      <c r="D186" s="31"/>
      <c r="E186" s="22" t="s">
        <v>10</v>
      </c>
      <c r="F186" s="24">
        <f>COUNTIF(F$3:F180,"A")</f>
        <v>0</v>
      </c>
      <c r="G186" s="24">
        <f>COUNTIF(G$3:G180,"A")</f>
        <v>0</v>
      </c>
      <c r="H186" s="24">
        <f>COUNTIF(H$3:H180,"A")</f>
        <v>0</v>
      </c>
      <c r="I186" s="24">
        <f>COUNTIF(I$3:I180,"A")</f>
        <v>0</v>
      </c>
      <c r="J186" s="24">
        <f>COUNTIF(J$3:J180,"A")</f>
        <v>0</v>
      </c>
      <c r="K186" s="24">
        <f>COUNTIF(K$3:K180,"A")</f>
        <v>0</v>
      </c>
      <c r="L186" s="24">
        <f>COUNTIF(L$3:L180,"A")</f>
        <v>0</v>
      </c>
      <c r="M186" s="24">
        <f>COUNTIF(M$3:M180,"A")</f>
        <v>0</v>
      </c>
      <c r="N186" s="24">
        <f>COUNTIF(N$3:N180,"A")</f>
        <v>0</v>
      </c>
      <c r="O186" s="24">
        <f>COUNTIF(O$3:O180,"A")</f>
        <v>0</v>
      </c>
      <c r="P186" s="24">
        <f>COUNTIF(P$3:P180,"A")</f>
        <v>0</v>
      </c>
      <c r="Q186" s="24">
        <f>COUNTIF(Q$3:Q180,"A")</f>
        <v>0</v>
      </c>
      <c r="R186" s="24">
        <f>COUNTIF(R$3:R180,"A")</f>
        <v>0</v>
      </c>
      <c r="S186" s="24">
        <f>COUNTIF(S$3:S180,"A")</f>
        <v>0</v>
      </c>
    </row>
    <row r="187" spans="1:30" ht="13.8" thickBot="1" x14ac:dyDescent="0.3">
      <c r="B187" s="29" t="s">
        <v>71</v>
      </c>
      <c r="C187" s="30">
        <f>SUM(C185:C186)</f>
        <v>178</v>
      </c>
      <c r="D187" s="32"/>
      <c r="E187" s="22" t="s">
        <v>29</v>
      </c>
      <c r="F187" s="24">
        <f>COUNTIF(F$3:F180,"Q")</f>
        <v>0</v>
      </c>
      <c r="G187" s="24">
        <f>COUNTIF(G$3:G180,"Q")</f>
        <v>0</v>
      </c>
      <c r="H187" s="24">
        <f>COUNTIF(H$3:H180,"Q")</f>
        <v>0</v>
      </c>
      <c r="I187" s="24">
        <f>COUNTIF(I$3:I180,"Q")</f>
        <v>0</v>
      </c>
      <c r="J187" s="24">
        <f>COUNTIF(J$3:J180,"Q")</f>
        <v>0</v>
      </c>
      <c r="K187" s="24">
        <f>COUNTIF(K$3:K180,"Q")</f>
        <v>0</v>
      </c>
      <c r="L187" s="24">
        <f>COUNTIF(L$3:L180,"Q")</f>
        <v>0</v>
      </c>
      <c r="M187" s="24">
        <f>COUNTIF(M$3:M180,"Q")</f>
        <v>0</v>
      </c>
      <c r="N187" s="24">
        <f>COUNTIF(N$3:N180,"Q")</f>
        <v>0</v>
      </c>
      <c r="O187" s="24">
        <f>COUNTIF(O$3:O180,"Q")</f>
        <v>0</v>
      </c>
      <c r="P187" s="24">
        <f>COUNTIF(P$3:P180,"Q")</f>
        <v>0</v>
      </c>
      <c r="Q187" s="24">
        <f>COUNTIF(Q$3:Q180,"Q")</f>
        <v>0</v>
      </c>
      <c r="R187" s="24">
        <f>COUNTIF(R$3:R180,"Q")</f>
        <v>0</v>
      </c>
      <c r="S187" s="24">
        <f>COUNTIF(S$3:S180,"Q")</f>
        <v>0</v>
      </c>
    </row>
    <row r="188" spans="1:30" ht="13.8" thickBot="1" x14ac:dyDescent="0.3">
      <c r="B188" s="4" t="s">
        <v>6</v>
      </c>
      <c r="C188" s="4" t="s">
        <v>6</v>
      </c>
      <c r="D188" s="7"/>
      <c r="E188" s="22" t="s">
        <v>19</v>
      </c>
      <c r="F188" s="24">
        <f>COUNTIF(F$3:F180,"LOA")</f>
        <v>0</v>
      </c>
      <c r="G188" s="24">
        <f>COUNTIF(G$3:G180,"LOA")</f>
        <v>0</v>
      </c>
      <c r="H188" s="24">
        <f>COUNTIF(H$3:H180,"LOA")</f>
        <v>0</v>
      </c>
      <c r="I188" s="24">
        <f>COUNTIF(I$3:I180,"LOA")</f>
        <v>0</v>
      </c>
      <c r="J188" s="24">
        <f>COUNTIF(J$3:J180,"LOA")</f>
        <v>0</v>
      </c>
      <c r="K188" s="24">
        <f>COUNTIF(K$3:K180,"LOA")</f>
        <v>0</v>
      </c>
      <c r="L188" s="24">
        <f>COUNTIF(L$3:L180,"LOA")</f>
        <v>0</v>
      </c>
      <c r="M188" s="24">
        <f>COUNTIF(M$3:M180,"LOA")</f>
        <v>0</v>
      </c>
      <c r="N188" s="24">
        <f>COUNTIF(N$3:N180,"LOA")</f>
        <v>0</v>
      </c>
      <c r="O188" s="24">
        <f>COUNTIF(O$3:O180,"LOA")</f>
        <v>0</v>
      </c>
      <c r="P188" s="24">
        <f>COUNTIF(P$3:P180,"LOA")</f>
        <v>0</v>
      </c>
      <c r="Q188" s="24">
        <f>COUNTIF(Q$3:Q180,"LOA")</f>
        <v>0</v>
      </c>
      <c r="R188" s="24">
        <f>COUNTIF(R$3:R180,"LOA")</f>
        <v>0</v>
      </c>
      <c r="S188" s="24">
        <f>COUNTIF(S$3:S180,"LOA")</f>
        <v>0</v>
      </c>
    </row>
    <row r="189" spans="1:30" ht="14.4" thickTop="1" thickBot="1" x14ac:dyDescent="0.3">
      <c r="B189" s="1"/>
      <c r="C189"/>
      <c r="D189" s="7"/>
      <c r="E189" s="22" t="s">
        <v>186</v>
      </c>
      <c r="F189" s="25">
        <f>SUM(F182:F188)</f>
        <v>0</v>
      </c>
      <c r="G189" s="25">
        <f t="shared" ref="G189:S189" si="4">SUM(G182:G188)</f>
        <v>0</v>
      </c>
      <c r="H189" s="25">
        <f t="shared" si="4"/>
        <v>0</v>
      </c>
      <c r="I189" s="25">
        <f t="shared" si="4"/>
        <v>0</v>
      </c>
      <c r="J189" s="25">
        <f t="shared" si="4"/>
        <v>0</v>
      </c>
      <c r="K189" s="25">
        <f t="shared" si="4"/>
        <v>0</v>
      </c>
      <c r="L189" s="25">
        <f t="shared" si="4"/>
        <v>0</v>
      </c>
      <c r="M189" s="25">
        <f t="shared" si="4"/>
        <v>0</v>
      </c>
      <c r="N189" s="25">
        <f t="shared" si="4"/>
        <v>0</v>
      </c>
      <c r="O189" s="25">
        <f t="shared" si="4"/>
        <v>0</v>
      </c>
      <c r="P189" s="25">
        <f t="shared" si="4"/>
        <v>0</v>
      </c>
      <c r="Q189" s="25">
        <f t="shared" si="4"/>
        <v>0</v>
      </c>
      <c r="R189" s="25">
        <f t="shared" si="4"/>
        <v>0</v>
      </c>
      <c r="S189" s="25">
        <f t="shared" si="4"/>
        <v>0</v>
      </c>
    </row>
    <row r="190" spans="1:30" ht="13.8" thickTop="1" x14ac:dyDescent="0.25">
      <c r="B190" s="1"/>
      <c r="C190"/>
      <c r="D190" s="7"/>
      <c r="F190" s="10"/>
      <c r="G190"/>
      <c r="H190"/>
      <c r="I190" s="12"/>
      <c r="J190"/>
      <c r="L190"/>
      <c r="M190"/>
      <c r="N190" s="7"/>
      <c r="O190" s="7"/>
      <c r="P190" s="7"/>
      <c r="Q190" s="7"/>
      <c r="R190" s="7"/>
      <c r="S190" s="7"/>
    </row>
    <row r="191" spans="1:30" x14ac:dyDescent="0.25">
      <c r="B191" s="1"/>
      <c r="C191"/>
      <c r="D191" s="7"/>
      <c r="F191" s="10"/>
      <c r="G191"/>
      <c r="H191"/>
      <c r="I191" s="12"/>
      <c r="J191"/>
      <c r="L191"/>
      <c r="M191"/>
      <c r="N191" s="7"/>
      <c r="O191" s="7"/>
      <c r="P191" s="7"/>
      <c r="Q191" s="7"/>
      <c r="R191" s="7"/>
      <c r="S191" s="7"/>
    </row>
    <row r="192" spans="1:30" x14ac:dyDescent="0.25">
      <c r="B192" s="1"/>
      <c r="C192"/>
      <c r="D192" s="7"/>
      <c r="F192" s="10"/>
      <c r="G192"/>
      <c r="H192"/>
      <c r="I192" s="12"/>
      <c r="J192"/>
      <c r="L192"/>
      <c r="M192"/>
      <c r="N192" s="7"/>
      <c r="O192" s="7"/>
      <c r="P192" s="7"/>
      <c r="Q192" s="7"/>
      <c r="R192" s="7"/>
      <c r="S192" s="7"/>
    </row>
    <row r="193" spans="1:19" x14ac:dyDescent="0.25">
      <c r="B193" s="1"/>
      <c r="C193"/>
      <c r="D193" s="7"/>
      <c r="F193" s="10"/>
      <c r="G193"/>
      <c r="H193"/>
      <c r="I193" s="12"/>
      <c r="J193"/>
      <c r="L193"/>
      <c r="M193"/>
      <c r="N193" s="7"/>
      <c r="O193" s="7"/>
      <c r="P193" s="7"/>
      <c r="Q193" s="7"/>
      <c r="R193" s="7"/>
      <c r="S193" s="7"/>
    </row>
    <row r="194" spans="1:19" x14ac:dyDescent="0.25">
      <c r="B194" s="1"/>
      <c r="C194"/>
      <c r="D194" s="7"/>
      <c r="F194" s="10"/>
      <c r="G194"/>
      <c r="H194"/>
      <c r="I194" s="12"/>
      <c r="J194"/>
      <c r="L194"/>
      <c r="M194"/>
      <c r="N194" s="7"/>
      <c r="O194" s="7"/>
      <c r="P194" s="7"/>
      <c r="Q194" s="7"/>
      <c r="R194" s="7"/>
      <c r="S194" s="7"/>
    </row>
    <row r="195" spans="1:19" x14ac:dyDescent="0.25">
      <c r="B195" s="1"/>
      <c r="C195"/>
      <c r="D195" s="7"/>
      <c r="F195" s="10"/>
      <c r="G195"/>
      <c r="H195"/>
      <c r="I195" s="12"/>
      <c r="J195"/>
      <c r="L195"/>
      <c r="M195"/>
      <c r="N195" s="7"/>
      <c r="O195" s="7"/>
      <c r="P195" s="7"/>
      <c r="Q195" s="7"/>
      <c r="R195" s="7"/>
      <c r="S195" s="7"/>
    </row>
    <row r="196" spans="1:19" x14ac:dyDescent="0.25">
      <c r="B196" s="1"/>
      <c r="C196"/>
      <c r="D196" s="7"/>
      <c r="F196" s="10"/>
      <c r="G196"/>
      <c r="H196"/>
      <c r="I196" s="12"/>
      <c r="J196"/>
      <c r="L196"/>
      <c r="M196"/>
      <c r="N196" s="7"/>
      <c r="O196" s="7"/>
      <c r="P196" s="7"/>
      <c r="Q196" s="7"/>
      <c r="R196" s="7"/>
      <c r="S196" s="7"/>
    </row>
    <row r="197" spans="1:19" x14ac:dyDescent="0.25">
      <c r="B197" s="1"/>
      <c r="C197"/>
      <c r="D197" s="7"/>
      <c r="F197" s="10"/>
      <c r="G197"/>
      <c r="H197"/>
      <c r="I197" s="12"/>
      <c r="J197"/>
      <c r="L197"/>
      <c r="M197"/>
      <c r="N197" s="7"/>
      <c r="O197" s="7"/>
      <c r="P197" s="7"/>
      <c r="Q197" s="7"/>
      <c r="R197" s="7"/>
      <c r="S197" s="7"/>
    </row>
    <row r="198" spans="1:19" x14ac:dyDescent="0.25">
      <c r="B198" s="1"/>
      <c r="C198"/>
      <c r="D198" s="7"/>
      <c r="F198" s="10"/>
      <c r="G198"/>
      <c r="H198"/>
      <c r="I198" s="12"/>
      <c r="J198"/>
      <c r="L198"/>
      <c r="M198"/>
      <c r="N198" s="7"/>
      <c r="O198" s="7"/>
      <c r="P198" s="7"/>
      <c r="Q198" s="7"/>
      <c r="R198" s="7"/>
      <c r="S198" s="7"/>
    </row>
    <row r="199" spans="1:19" x14ac:dyDescent="0.25">
      <c r="B199" s="1"/>
      <c r="C199"/>
      <c r="D199" s="7"/>
      <c r="F199" s="10"/>
      <c r="G199"/>
      <c r="H199"/>
      <c r="I199" s="12"/>
      <c r="J199"/>
      <c r="L199"/>
      <c r="M199"/>
      <c r="N199" s="7"/>
      <c r="O199" s="7"/>
      <c r="P199" s="7"/>
      <c r="Q199" s="7"/>
      <c r="R199" s="7"/>
      <c r="S199" s="7"/>
    </row>
    <row r="200" spans="1:19" x14ac:dyDescent="0.25">
      <c r="B200" s="1"/>
      <c r="C200"/>
      <c r="D200" s="7"/>
      <c r="F200" s="10"/>
      <c r="G200"/>
      <c r="H200"/>
      <c r="I200" s="12"/>
      <c r="J200"/>
      <c r="L200"/>
      <c r="M200"/>
      <c r="N200" s="7"/>
      <c r="O200" s="7"/>
      <c r="P200" s="7"/>
      <c r="Q200" s="7"/>
      <c r="R200" s="7"/>
      <c r="S200" s="7"/>
    </row>
    <row r="201" spans="1:19" x14ac:dyDescent="0.25">
      <c r="B201" s="1"/>
      <c r="C201"/>
      <c r="D201" s="7"/>
      <c r="F201" s="10"/>
      <c r="G201"/>
      <c r="H201"/>
      <c r="I201" s="12"/>
      <c r="J201"/>
      <c r="L201"/>
      <c r="M201"/>
      <c r="N201" s="7"/>
      <c r="O201" s="7"/>
      <c r="P201" s="7"/>
      <c r="Q201" s="7"/>
      <c r="R201" s="7"/>
      <c r="S201" s="7"/>
    </row>
    <row r="202" spans="1:19" x14ac:dyDescent="0.25">
      <c r="B202" s="1"/>
      <c r="C202"/>
      <c r="D202" s="7"/>
      <c r="F202" s="10"/>
      <c r="G202"/>
      <c r="H202"/>
      <c r="I202" s="12"/>
      <c r="J202"/>
      <c r="L202"/>
      <c r="M202"/>
      <c r="N202" s="7"/>
      <c r="O202" s="7"/>
      <c r="P202" s="7"/>
      <c r="Q202" s="7"/>
      <c r="R202" s="7"/>
      <c r="S202" s="7"/>
    </row>
    <row r="203" spans="1:19" ht="13.8" thickBot="1" x14ac:dyDescent="0.3">
      <c r="A203" s="4"/>
      <c r="B203" s="4" t="s">
        <v>72</v>
      </c>
      <c r="C203"/>
      <c r="D203" s="7"/>
      <c r="F203" s="10"/>
      <c r="G203"/>
      <c r="H203"/>
      <c r="I203" s="12"/>
      <c r="J203"/>
      <c r="L203"/>
      <c r="M203"/>
      <c r="N203" s="7"/>
      <c r="O203" s="7"/>
      <c r="P203" s="7"/>
      <c r="Q203" s="7"/>
      <c r="R203" s="7"/>
      <c r="S203" s="7"/>
    </row>
    <row r="204" spans="1:19" ht="13.8" thickBot="1" x14ac:dyDescent="0.3">
      <c r="A204" s="15" t="s">
        <v>13</v>
      </c>
      <c r="B204" s="15" t="s">
        <v>73</v>
      </c>
      <c r="C204" s="16"/>
      <c r="D204" s="7"/>
      <c r="F204" s="10"/>
      <c r="G204"/>
      <c r="H204"/>
      <c r="I204" s="12"/>
      <c r="J204"/>
      <c r="L204"/>
      <c r="M204"/>
      <c r="N204" s="7"/>
      <c r="O204" s="7"/>
      <c r="P204" s="7"/>
      <c r="Q204" s="7"/>
      <c r="R204" s="7"/>
      <c r="S204" s="7"/>
    </row>
    <row r="205" spans="1:19" ht="13.8" thickBot="1" x14ac:dyDescent="0.3">
      <c r="A205" s="15" t="s">
        <v>17</v>
      </c>
      <c r="B205" s="15" t="s">
        <v>74</v>
      </c>
      <c r="C205" s="16"/>
      <c r="D205" s="7"/>
      <c r="F205" s="10"/>
      <c r="G205"/>
      <c r="H205"/>
      <c r="I205" s="12"/>
      <c r="J205"/>
      <c r="L205"/>
      <c r="M205"/>
      <c r="N205" s="7"/>
      <c r="O205" s="7"/>
      <c r="P205" s="7"/>
      <c r="Q205" s="7"/>
      <c r="R205" s="7"/>
      <c r="S205" s="7"/>
    </row>
    <row r="206" spans="1:19" ht="13.8" thickBot="1" x14ac:dyDescent="0.3">
      <c r="A206" s="15" t="s">
        <v>14</v>
      </c>
      <c r="B206" s="15" t="s">
        <v>75</v>
      </c>
      <c r="C206" s="16"/>
      <c r="D206" s="7"/>
      <c r="F206" s="10"/>
      <c r="G206"/>
      <c r="H206"/>
      <c r="I206" s="12"/>
      <c r="J206"/>
      <c r="L206"/>
      <c r="M206"/>
      <c r="N206" s="7"/>
      <c r="O206" s="7"/>
      <c r="P206" s="7"/>
      <c r="Q206" s="7"/>
      <c r="R206" s="7"/>
      <c r="S206" s="7"/>
    </row>
    <row r="207" spans="1:19" ht="13.8" thickBot="1" x14ac:dyDescent="0.3">
      <c r="A207" s="15" t="s">
        <v>11</v>
      </c>
      <c r="B207" s="15" t="s">
        <v>76</v>
      </c>
      <c r="C207" s="16"/>
      <c r="D207" s="7"/>
      <c r="F207" s="10"/>
      <c r="G207"/>
      <c r="H207"/>
      <c r="I207" s="12"/>
      <c r="J207"/>
      <c r="L207"/>
      <c r="M207"/>
      <c r="N207" s="7"/>
      <c r="O207" s="7"/>
      <c r="P207" s="7"/>
      <c r="Q207" s="7"/>
      <c r="R207" s="7"/>
      <c r="S207" s="7"/>
    </row>
    <row r="208" spans="1:19" ht="13.8" thickBot="1" x14ac:dyDescent="0.3">
      <c r="A208" s="15" t="s">
        <v>10</v>
      </c>
      <c r="B208" s="15" t="s">
        <v>77</v>
      </c>
      <c r="C208" s="16"/>
      <c r="D208" s="7"/>
      <c r="F208" s="10"/>
      <c r="G208"/>
      <c r="H208"/>
      <c r="I208" s="12"/>
      <c r="J208" s="12"/>
      <c r="K208" s="12"/>
      <c r="L208"/>
      <c r="M208"/>
      <c r="N208" s="7"/>
      <c r="O208" s="7"/>
      <c r="P208" s="7"/>
      <c r="Q208" s="7"/>
      <c r="R208" s="7"/>
      <c r="S208" s="7"/>
    </row>
    <row r="209" spans="1:19" ht="13.8" thickBot="1" x14ac:dyDescent="0.3">
      <c r="A209" s="15" t="s">
        <v>29</v>
      </c>
      <c r="B209" s="15" t="s">
        <v>80</v>
      </c>
      <c r="C209" s="16"/>
      <c r="D209" s="7"/>
      <c r="F209" s="10"/>
      <c r="G209"/>
      <c r="H209"/>
      <c r="I209" s="12"/>
      <c r="J209" s="12"/>
      <c r="K209" s="12"/>
      <c r="L209"/>
      <c r="M209"/>
      <c r="N209" s="7"/>
      <c r="O209" s="7"/>
      <c r="P209" s="7"/>
      <c r="Q209" s="7"/>
      <c r="R209" s="7"/>
      <c r="S209" s="7"/>
    </row>
    <row r="210" spans="1:19" ht="13.8" thickBot="1" x14ac:dyDescent="0.3">
      <c r="A210" s="15" t="s">
        <v>19</v>
      </c>
      <c r="B210" s="15" t="s">
        <v>78</v>
      </c>
      <c r="C210" s="16"/>
      <c r="D210" s="7"/>
      <c r="F210" s="10"/>
      <c r="G210"/>
      <c r="H210"/>
      <c r="I210" s="12"/>
      <c r="J210" s="12"/>
      <c r="K210" s="12"/>
      <c r="L210"/>
      <c r="M210"/>
      <c r="N210" s="7"/>
      <c r="O210" s="7"/>
      <c r="P210" s="7"/>
      <c r="Q210" s="7"/>
      <c r="R210" s="7"/>
      <c r="S210" s="7"/>
    </row>
    <row r="211" spans="1:19" ht="13.8" thickBot="1" x14ac:dyDescent="0.3">
      <c r="A211" s="15" t="s">
        <v>12</v>
      </c>
      <c r="B211" s="15" t="s">
        <v>79</v>
      </c>
      <c r="C211" s="16"/>
      <c r="D211" s="7"/>
      <c r="F211" s="10"/>
      <c r="G211"/>
      <c r="H211"/>
      <c r="I211" s="12"/>
      <c r="J211" s="12"/>
      <c r="K211" s="12"/>
      <c r="L211"/>
      <c r="M211"/>
      <c r="N211" s="7"/>
      <c r="O211" s="7"/>
      <c r="P211" s="7"/>
      <c r="Q211" s="7"/>
      <c r="R211" s="7"/>
      <c r="S211" s="7"/>
    </row>
    <row r="212" spans="1:19" ht="13.8" thickBot="1" x14ac:dyDescent="0.3">
      <c r="A212" s="15"/>
      <c r="B212" s="15"/>
      <c r="C212" s="16"/>
      <c r="D212" s="7"/>
      <c r="F212" s="10"/>
      <c r="G212"/>
      <c r="H212"/>
      <c r="I212" s="12"/>
      <c r="J212" s="12"/>
      <c r="K212" s="12"/>
      <c r="L212"/>
      <c r="M212"/>
      <c r="N212" s="7"/>
      <c r="O212" s="7"/>
      <c r="P212" s="7"/>
      <c r="Q212" s="7"/>
      <c r="R212" s="7"/>
      <c r="S212" s="7"/>
    </row>
    <row r="213" spans="1:19" ht="13.8" thickBot="1" x14ac:dyDescent="0.3">
      <c r="A213" s="15"/>
      <c r="B213" s="15"/>
      <c r="C213" s="16"/>
      <c r="D213" s="7"/>
      <c r="F213" s="10"/>
      <c r="G213"/>
      <c r="H213"/>
      <c r="I213" s="12"/>
      <c r="J213" s="12"/>
      <c r="K213" s="12"/>
      <c r="L213"/>
      <c r="M213"/>
      <c r="N213" s="7"/>
      <c r="O213" s="7"/>
      <c r="P213" s="7"/>
      <c r="Q213" s="7"/>
      <c r="R213" s="7"/>
      <c r="S213" s="7"/>
    </row>
    <row r="214" spans="1:19" ht="13.8" thickBot="1" x14ac:dyDescent="0.3">
      <c r="A214" s="15"/>
      <c r="B214" s="15"/>
      <c r="C214" s="16"/>
      <c r="D214" s="7"/>
      <c r="F214" s="10"/>
      <c r="G214"/>
      <c r="H214"/>
      <c r="I214" s="12"/>
      <c r="J214" s="12"/>
      <c r="K214" s="12"/>
      <c r="L214"/>
      <c r="M214"/>
      <c r="N214" s="7"/>
      <c r="O214" s="7"/>
      <c r="P214" s="7"/>
      <c r="Q214" s="7"/>
      <c r="R214" s="7"/>
      <c r="S214" s="7"/>
    </row>
    <row r="215" spans="1:19" ht="13.8" thickBot="1" x14ac:dyDescent="0.3">
      <c r="A215" s="15"/>
      <c r="B215" s="15"/>
      <c r="C215" s="16"/>
      <c r="D215" s="7"/>
      <c r="F215" s="10"/>
      <c r="G215"/>
      <c r="H215"/>
      <c r="I215" s="12"/>
      <c r="J215" s="12"/>
      <c r="K215" s="12"/>
      <c r="L215"/>
      <c r="M215"/>
      <c r="N215" s="7"/>
      <c r="O215" s="7"/>
      <c r="P215" s="7"/>
      <c r="Q215" s="7"/>
      <c r="R215" s="7"/>
      <c r="S215" s="7"/>
    </row>
    <row r="216" spans="1:19" ht="13.8" thickBot="1" x14ac:dyDescent="0.3">
      <c r="A216" s="15"/>
      <c r="B216" s="15"/>
      <c r="C216" s="16"/>
      <c r="D216" s="7"/>
      <c r="F216" s="10"/>
      <c r="G216"/>
      <c r="H216"/>
      <c r="I216" s="12"/>
      <c r="J216" s="12"/>
      <c r="K216" s="12"/>
      <c r="L216"/>
      <c r="M216"/>
      <c r="N216" s="7"/>
      <c r="O216" s="7"/>
      <c r="P216" s="7"/>
      <c r="Q216" s="7"/>
      <c r="R216" s="7"/>
      <c r="S216" s="7"/>
    </row>
    <row r="217" spans="1:19" ht="13.8" thickBot="1" x14ac:dyDescent="0.3">
      <c r="A217" s="15"/>
      <c r="B217" s="15"/>
      <c r="C217" s="16"/>
      <c r="D217" s="7"/>
      <c r="F217" s="10"/>
      <c r="G217"/>
      <c r="H217"/>
      <c r="I217" s="12"/>
      <c r="J217" s="12"/>
      <c r="K217" s="12"/>
      <c r="L217"/>
      <c r="M217"/>
      <c r="N217" s="7"/>
      <c r="O217" s="7"/>
      <c r="P217" s="7"/>
      <c r="Q217" s="7"/>
      <c r="R217" s="7"/>
      <c r="S217" s="7"/>
    </row>
    <row r="218" spans="1:19" ht="13.8" thickBot="1" x14ac:dyDescent="0.3">
      <c r="A218" s="15"/>
      <c r="B218" s="15"/>
      <c r="C218" s="16"/>
      <c r="D218" s="7"/>
      <c r="F218" s="10"/>
      <c r="G218"/>
      <c r="H218"/>
      <c r="I218" s="12"/>
      <c r="J218" s="12"/>
      <c r="K218" s="12"/>
      <c r="L218"/>
      <c r="M218"/>
      <c r="N218" s="7"/>
      <c r="O218" s="7"/>
      <c r="P218" s="7"/>
      <c r="Q218" s="7"/>
      <c r="R218" s="7"/>
      <c r="S218" s="7"/>
    </row>
    <row r="219" spans="1:19" ht="13.8" thickBot="1" x14ac:dyDescent="0.3">
      <c r="A219" s="15"/>
      <c r="B219" s="15"/>
      <c r="C219" s="16"/>
      <c r="D219" s="7"/>
      <c r="F219" s="10"/>
      <c r="G219"/>
      <c r="H219"/>
      <c r="I219" s="12"/>
      <c r="J219" s="12"/>
      <c r="K219" s="12"/>
      <c r="L219"/>
      <c r="M219"/>
      <c r="N219" s="7"/>
      <c r="O219" s="7"/>
      <c r="P219" s="7"/>
      <c r="Q219" s="7"/>
      <c r="R219" s="7"/>
      <c r="S219" s="7"/>
    </row>
    <row r="220" spans="1:19" x14ac:dyDescent="0.25">
      <c r="F220" s="10"/>
      <c r="G220"/>
      <c r="H220"/>
      <c r="I220" s="12"/>
      <c r="J220" s="12"/>
      <c r="K220" s="12"/>
      <c r="L220"/>
      <c r="M220"/>
      <c r="N220" s="7"/>
      <c r="O220" s="7"/>
      <c r="P220" s="7"/>
      <c r="Q220" s="7"/>
      <c r="R220" s="7"/>
      <c r="S220" s="7"/>
    </row>
    <row r="221" spans="1:19" x14ac:dyDescent="0.25">
      <c r="F221" s="10"/>
      <c r="G221"/>
      <c r="H221"/>
      <c r="I221" s="12"/>
      <c r="J221" s="12"/>
      <c r="K221" s="12"/>
      <c r="L221"/>
      <c r="M221"/>
      <c r="N221" s="7"/>
      <c r="O221" s="7"/>
      <c r="P221" s="7"/>
      <c r="Q221" s="7"/>
      <c r="R221" s="7"/>
      <c r="S221" s="7"/>
    </row>
    <row r="222" spans="1:19" x14ac:dyDescent="0.25">
      <c r="F222" s="10"/>
      <c r="G222"/>
      <c r="H222"/>
      <c r="I222" s="12"/>
      <c r="J222" s="12"/>
      <c r="K222" s="12"/>
      <c r="L222"/>
      <c r="M222"/>
      <c r="N222" s="7"/>
      <c r="O222" s="7"/>
      <c r="P222" s="7"/>
      <c r="Q222" s="7"/>
      <c r="R222" s="7"/>
      <c r="S222" s="7"/>
    </row>
    <row r="223" spans="1:19" x14ac:dyDescent="0.25">
      <c r="F223" s="10"/>
      <c r="G223"/>
      <c r="H223"/>
      <c r="I223" s="12"/>
      <c r="J223" s="12"/>
      <c r="K223" s="12"/>
      <c r="L223"/>
      <c r="M223"/>
      <c r="N223" s="7"/>
      <c r="O223" s="7"/>
      <c r="P223" s="7"/>
      <c r="Q223" s="7"/>
      <c r="R223" s="7"/>
      <c r="S223" s="7"/>
    </row>
    <row r="224" spans="1:19" x14ac:dyDescent="0.25">
      <c r="G224"/>
      <c r="H224"/>
      <c r="I224" s="12"/>
      <c r="J224" s="12"/>
      <c r="K224" s="12"/>
      <c r="L224"/>
      <c r="M224"/>
      <c r="N224" s="7"/>
      <c r="O224" s="7"/>
      <c r="P224" s="7"/>
      <c r="Q224" s="7"/>
      <c r="R224" s="7"/>
      <c r="S224" s="7"/>
    </row>
    <row r="225" spans="9:11" x14ac:dyDescent="0.25">
      <c r="I225" s="12"/>
      <c r="J225" s="12"/>
      <c r="K225" s="12"/>
    </row>
    <row r="226" spans="9:11" x14ac:dyDescent="0.25">
      <c r="I226" s="12"/>
      <c r="J226" s="12"/>
      <c r="K226" s="12"/>
    </row>
    <row r="227" spans="9:11" x14ac:dyDescent="0.25">
      <c r="I227" s="12"/>
      <c r="J227" s="12"/>
      <c r="K227" s="12"/>
    </row>
    <row r="228" spans="9:11" x14ac:dyDescent="0.25">
      <c r="I228" s="12"/>
      <c r="J228" s="12"/>
      <c r="K228" s="12"/>
    </row>
    <row r="229" spans="9:11" x14ac:dyDescent="0.25">
      <c r="I229" s="12"/>
      <c r="J229" s="12"/>
      <c r="K229" s="12"/>
    </row>
    <row r="230" spans="9:11" x14ac:dyDescent="0.25">
      <c r="I230" s="12"/>
      <c r="J230" s="12"/>
      <c r="K230" s="12"/>
    </row>
    <row r="231" spans="9:11" x14ac:dyDescent="0.25">
      <c r="I231" s="12"/>
      <c r="J231" s="12"/>
      <c r="K231" s="12"/>
    </row>
    <row r="232" spans="9:11" x14ac:dyDescent="0.25">
      <c r="I232" s="12"/>
      <c r="J232" s="12"/>
      <c r="K232" s="12"/>
    </row>
    <row r="233" spans="9:11" x14ac:dyDescent="0.25">
      <c r="I233" s="12"/>
      <c r="J233" s="12"/>
      <c r="K233" s="12"/>
    </row>
    <row r="234" spans="9:11" x14ac:dyDescent="0.25">
      <c r="I234" s="12"/>
      <c r="J234" s="12"/>
      <c r="K234" s="12"/>
    </row>
    <row r="235" spans="9:11" x14ac:dyDescent="0.25">
      <c r="I235" s="12"/>
      <c r="J235" s="12"/>
      <c r="K235" s="12"/>
    </row>
    <row r="236" spans="9:11" x14ac:dyDescent="0.25">
      <c r="I236" s="12"/>
      <c r="J236" s="12"/>
      <c r="K236" s="12"/>
    </row>
    <row r="237" spans="9:11" x14ac:dyDescent="0.25">
      <c r="I237" s="12"/>
      <c r="J237" s="12"/>
      <c r="K237" s="12"/>
    </row>
    <row r="238" spans="9:11" x14ac:dyDescent="0.25">
      <c r="I238" s="12"/>
      <c r="J238" s="12"/>
      <c r="K238" s="12"/>
    </row>
    <row r="239" spans="9:11" x14ac:dyDescent="0.25">
      <c r="I239" s="12"/>
      <c r="J239" s="12"/>
      <c r="K239" s="12"/>
    </row>
    <row r="240" spans="9:11" x14ac:dyDescent="0.25">
      <c r="I240" s="12"/>
      <c r="J240" s="12"/>
      <c r="K240" s="12"/>
    </row>
    <row r="241" spans="9:11" x14ac:dyDescent="0.25">
      <c r="I241" s="12"/>
      <c r="J241" s="12"/>
      <c r="K241" s="12"/>
    </row>
    <row r="242" spans="9:11" x14ac:dyDescent="0.25">
      <c r="I242" s="12"/>
      <c r="J242" s="12"/>
      <c r="K242" s="12"/>
    </row>
    <row r="243" spans="9:11" x14ac:dyDescent="0.25">
      <c r="I243" s="12"/>
      <c r="J243" s="12"/>
      <c r="K243" s="12"/>
    </row>
    <row r="244" spans="9:11" x14ac:dyDescent="0.25">
      <c r="I244" s="12"/>
      <c r="J244" s="12"/>
      <c r="K244" s="12"/>
    </row>
    <row r="245" spans="9:11" x14ac:dyDescent="0.25">
      <c r="I245" s="12"/>
      <c r="J245" s="12"/>
      <c r="K245" s="12"/>
    </row>
    <row r="246" spans="9:11" x14ac:dyDescent="0.25">
      <c r="I246" s="12"/>
      <c r="J246" s="12"/>
      <c r="K246" s="12"/>
    </row>
    <row r="247" spans="9:11" x14ac:dyDescent="0.25">
      <c r="I247" s="12"/>
      <c r="J247" s="12"/>
      <c r="K247" s="12"/>
    </row>
    <row r="248" spans="9:11" x14ac:dyDescent="0.25">
      <c r="I248" s="12"/>
      <c r="J248" s="12"/>
      <c r="K248" s="12"/>
    </row>
    <row r="249" spans="9:11" x14ac:dyDescent="0.25">
      <c r="I249" s="12"/>
      <c r="J249" s="12"/>
      <c r="K249" s="12"/>
    </row>
    <row r="250" spans="9:11" x14ac:dyDescent="0.25">
      <c r="I250" s="12"/>
      <c r="J250" s="12"/>
      <c r="K250" s="12"/>
    </row>
    <row r="251" spans="9:11" x14ac:dyDescent="0.25">
      <c r="I251" s="12"/>
      <c r="J251" s="12"/>
      <c r="K251" s="12"/>
    </row>
    <row r="252" spans="9:11" x14ac:dyDescent="0.25">
      <c r="I252" s="12"/>
      <c r="J252" s="12"/>
      <c r="K252" s="12"/>
    </row>
    <row r="253" spans="9:11" x14ac:dyDescent="0.25">
      <c r="I253" s="12"/>
      <c r="J253" s="12"/>
      <c r="K253" s="12"/>
    </row>
    <row r="254" spans="9:11" x14ac:dyDescent="0.25">
      <c r="I254" s="12"/>
      <c r="J254" s="12"/>
      <c r="K254" s="12"/>
    </row>
    <row r="255" spans="9:11" x14ac:dyDescent="0.25">
      <c r="I255" s="12"/>
      <c r="J255" s="12"/>
      <c r="K255" s="12"/>
    </row>
    <row r="256" spans="9:11" x14ac:dyDescent="0.25">
      <c r="I256" s="12"/>
      <c r="J256" s="12"/>
      <c r="K256" s="12"/>
    </row>
    <row r="257" spans="9:11" x14ac:dyDescent="0.25">
      <c r="I257" s="12"/>
      <c r="J257" s="12"/>
      <c r="K257" s="12"/>
    </row>
    <row r="258" spans="9:11" x14ac:dyDescent="0.25">
      <c r="I258" s="12"/>
      <c r="J258" s="12"/>
      <c r="K258" s="12"/>
    </row>
    <row r="259" spans="9:11" x14ac:dyDescent="0.25">
      <c r="I259" s="12"/>
      <c r="J259" s="12"/>
      <c r="K259" s="12"/>
    </row>
    <row r="260" spans="9:11" x14ac:dyDescent="0.25">
      <c r="I260" s="12"/>
      <c r="J260" s="12"/>
      <c r="K260" s="12"/>
    </row>
    <row r="261" spans="9:11" x14ac:dyDescent="0.25">
      <c r="I261" s="12"/>
      <c r="J261" s="12"/>
      <c r="K261" s="12"/>
    </row>
    <row r="262" spans="9:11" x14ac:dyDescent="0.25">
      <c r="I262" s="12"/>
      <c r="J262" s="12"/>
      <c r="K262" s="12"/>
    </row>
    <row r="263" spans="9:11" x14ac:dyDescent="0.25">
      <c r="I263" s="12"/>
      <c r="J263" s="12"/>
      <c r="K263" s="12"/>
    </row>
    <row r="264" spans="9:11" x14ac:dyDescent="0.25">
      <c r="I264" s="12"/>
      <c r="J264" s="12"/>
      <c r="K264" s="12"/>
    </row>
    <row r="265" spans="9:11" x14ac:dyDescent="0.25">
      <c r="I265" s="12"/>
      <c r="J265" s="12"/>
      <c r="K265" s="12"/>
    </row>
    <row r="266" spans="9:11" x14ac:dyDescent="0.25">
      <c r="I266" s="12"/>
      <c r="J266" s="12"/>
      <c r="K266" s="12"/>
    </row>
    <row r="267" spans="9:11" x14ac:dyDescent="0.25">
      <c r="I267" s="12"/>
      <c r="J267" s="12"/>
      <c r="K267" s="12"/>
    </row>
    <row r="268" spans="9:11" x14ac:dyDescent="0.25">
      <c r="I268" s="12"/>
      <c r="J268" s="12"/>
      <c r="K268" s="12"/>
    </row>
    <row r="269" spans="9:11" x14ac:dyDescent="0.25">
      <c r="I269" s="12"/>
      <c r="J269" s="12"/>
      <c r="K269" s="12"/>
    </row>
    <row r="270" spans="9:11" x14ac:dyDescent="0.25">
      <c r="I270" s="12"/>
      <c r="J270" s="12"/>
      <c r="K270" s="12"/>
    </row>
    <row r="271" spans="9:11" x14ac:dyDescent="0.25">
      <c r="I271" s="12"/>
      <c r="J271" s="12"/>
      <c r="K271" s="12"/>
    </row>
    <row r="272" spans="9:11" x14ac:dyDescent="0.25">
      <c r="I272" s="12"/>
      <c r="J272" s="12"/>
      <c r="K272" s="12"/>
    </row>
    <row r="273" spans="9:11" x14ac:dyDescent="0.25">
      <c r="I273" s="12"/>
      <c r="J273" s="12"/>
      <c r="K273" s="12"/>
    </row>
    <row r="274" spans="9:11" x14ac:dyDescent="0.25">
      <c r="I274" s="12"/>
      <c r="J274" s="12"/>
      <c r="K274" s="12"/>
    </row>
    <row r="275" spans="9:11" x14ac:dyDescent="0.25">
      <c r="I275" s="12"/>
      <c r="J275" s="12"/>
      <c r="K275" s="12"/>
    </row>
    <row r="276" spans="9:11" x14ac:dyDescent="0.25">
      <c r="I276" s="12"/>
      <c r="J276" s="12"/>
      <c r="K276" s="12"/>
    </row>
    <row r="277" spans="9:11" x14ac:dyDescent="0.25">
      <c r="I277" s="12"/>
      <c r="J277" s="12"/>
      <c r="K277" s="12"/>
    </row>
    <row r="278" spans="9:11" x14ac:dyDescent="0.25">
      <c r="I278" s="12"/>
      <c r="J278" s="12"/>
      <c r="K278" s="12"/>
    </row>
    <row r="279" spans="9:11" x14ac:dyDescent="0.25">
      <c r="I279" s="12"/>
      <c r="J279" s="12"/>
      <c r="K279" s="12"/>
    </row>
    <row r="280" spans="9:11" x14ac:dyDescent="0.25">
      <c r="I280" s="12"/>
      <c r="J280" s="12"/>
      <c r="K280" s="12"/>
    </row>
    <row r="281" spans="9:11" x14ac:dyDescent="0.25">
      <c r="I281" s="12"/>
      <c r="J281" s="12"/>
      <c r="K281" s="12"/>
    </row>
    <row r="282" spans="9:11" x14ac:dyDescent="0.25">
      <c r="I282" s="12"/>
      <c r="J282" s="12"/>
      <c r="K282" s="12"/>
    </row>
    <row r="283" spans="9:11" x14ac:dyDescent="0.25">
      <c r="I283" s="12"/>
      <c r="J283" s="12"/>
      <c r="K283" s="12"/>
    </row>
    <row r="284" spans="9:11" x14ac:dyDescent="0.25">
      <c r="I284" s="12"/>
      <c r="J284" s="12"/>
      <c r="K284" s="12"/>
    </row>
    <row r="285" spans="9:11" x14ac:dyDescent="0.25">
      <c r="I285" s="12"/>
      <c r="J285" s="12"/>
      <c r="K285" s="12"/>
    </row>
    <row r="286" spans="9:11" x14ac:dyDescent="0.25">
      <c r="I286" s="12"/>
      <c r="J286" s="12"/>
      <c r="K286" s="12"/>
    </row>
    <row r="287" spans="9:11" x14ac:dyDescent="0.25">
      <c r="I287" s="12"/>
      <c r="J287" s="12"/>
      <c r="K287" s="12"/>
    </row>
    <row r="288" spans="9:11" x14ac:dyDescent="0.25">
      <c r="I288" s="12"/>
      <c r="J288" s="12"/>
      <c r="K288" s="12"/>
    </row>
    <row r="289" spans="9:11" x14ac:dyDescent="0.25">
      <c r="I289" s="12"/>
      <c r="J289" s="12"/>
      <c r="K289" s="12"/>
    </row>
    <row r="290" spans="9:11" x14ac:dyDescent="0.25">
      <c r="I290" s="12"/>
      <c r="J290" s="12"/>
      <c r="K290" s="12"/>
    </row>
    <row r="291" spans="9:11" x14ac:dyDescent="0.25">
      <c r="I291" s="12"/>
      <c r="J291" s="12"/>
      <c r="K291" s="12"/>
    </row>
    <row r="292" spans="9:11" x14ac:dyDescent="0.25">
      <c r="I292" s="12"/>
      <c r="J292" s="12"/>
      <c r="K292" s="12"/>
    </row>
    <row r="293" spans="9:11" x14ac:dyDescent="0.25">
      <c r="I293" s="12"/>
      <c r="J293" s="12"/>
      <c r="K293" s="12"/>
    </row>
    <row r="294" spans="9:11" x14ac:dyDescent="0.25">
      <c r="I294" s="12"/>
      <c r="J294" s="12"/>
      <c r="K294" s="12"/>
    </row>
    <row r="295" spans="9:11" x14ac:dyDescent="0.25">
      <c r="I295" s="12"/>
      <c r="J295" s="12"/>
      <c r="K295" s="12"/>
    </row>
    <row r="296" spans="9:11" x14ac:dyDescent="0.25">
      <c r="I296" s="12"/>
      <c r="J296" s="12"/>
      <c r="K296" s="12"/>
    </row>
    <row r="297" spans="9:11" x14ac:dyDescent="0.25">
      <c r="I297" s="12"/>
      <c r="J297" s="12"/>
      <c r="K297" s="12"/>
    </row>
    <row r="298" spans="9:11" x14ac:dyDescent="0.25">
      <c r="I298" s="12"/>
      <c r="J298" s="12"/>
      <c r="K298" s="12"/>
    </row>
    <row r="299" spans="9:11" x14ac:dyDescent="0.25">
      <c r="I299" s="12"/>
      <c r="J299" s="12"/>
      <c r="K299" s="12"/>
    </row>
    <row r="300" spans="9:11" x14ac:dyDescent="0.25">
      <c r="I300" s="12"/>
      <c r="J300" s="12"/>
      <c r="K300" s="12"/>
    </row>
    <row r="301" spans="9:11" x14ac:dyDescent="0.25">
      <c r="I301" s="12"/>
      <c r="J301" s="12"/>
      <c r="K301" s="12"/>
    </row>
    <row r="302" spans="9:11" x14ac:dyDescent="0.25">
      <c r="I302" s="12"/>
      <c r="J302" s="12"/>
      <c r="K302" s="12"/>
    </row>
    <row r="303" spans="9:11" x14ac:dyDescent="0.25">
      <c r="I303" s="12"/>
      <c r="J303" s="12"/>
      <c r="K303" s="12"/>
    </row>
    <row r="304" spans="9:11" x14ac:dyDescent="0.25">
      <c r="I304" s="12"/>
      <c r="J304" s="12"/>
      <c r="K304" s="12"/>
    </row>
    <row r="305" spans="9:11" x14ac:dyDescent="0.25">
      <c r="I305" s="12"/>
      <c r="J305" s="12"/>
      <c r="K305" s="12"/>
    </row>
    <row r="306" spans="9:11" x14ac:dyDescent="0.25">
      <c r="I306" s="12"/>
      <c r="J306" s="12"/>
      <c r="K306" s="12"/>
    </row>
    <row r="307" spans="9:11" x14ac:dyDescent="0.25">
      <c r="I307" s="12"/>
      <c r="J307" s="12"/>
      <c r="K307" s="12"/>
    </row>
    <row r="308" spans="9:11" x14ac:dyDescent="0.25">
      <c r="I308" s="12"/>
      <c r="J308" s="12"/>
      <c r="K308" s="12"/>
    </row>
    <row r="309" spans="9:11" x14ac:dyDescent="0.25">
      <c r="I309" s="12"/>
      <c r="J309" s="12"/>
      <c r="K309" s="12"/>
    </row>
    <row r="310" spans="9:11" x14ac:dyDescent="0.25">
      <c r="I310" s="12"/>
      <c r="J310" s="12"/>
      <c r="K310" s="12"/>
    </row>
    <row r="311" spans="9:11" x14ac:dyDescent="0.25">
      <c r="I311" s="12"/>
      <c r="J311" s="12"/>
      <c r="K311" s="12"/>
    </row>
    <row r="312" spans="9:11" x14ac:dyDescent="0.25">
      <c r="I312" s="12"/>
      <c r="J312" s="12"/>
      <c r="K312" s="12"/>
    </row>
    <row r="313" spans="9:11" x14ac:dyDescent="0.25">
      <c r="I313" s="12"/>
      <c r="J313" s="12"/>
      <c r="K313" s="12"/>
    </row>
    <row r="314" spans="9:11" x14ac:dyDescent="0.25">
      <c r="I314" s="12"/>
      <c r="J314" s="12"/>
      <c r="K314" s="12"/>
    </row>
    <row r="315" spans="9:11" x14ac:dyDescent="0.25">
      <c r="I315" s="12"/>
      <c r="J315" s="12"/>
      <c r="K315" s="12"/>
    </row>
    <row r="316" spans="9:11" x14ac:dyDescent="0.25">
      <c r="I316" s="12"/>
      <c r="J316" s="12"/>
      <c r="K316" s="12"/>
    </row>
    <row r="317" spans="9:11" x14ac:dyDescent="0.25">
      <c r="I317" s="12"/>
      <c r="J317" s="12"/>
      <c r="K317" s="12"/>
    </row>
    <row r="318" spans="9:11" x14ac:dyDescent="0.25">
      <c r="I318" s="12"/>
      <c r="J318" s="12"/>
      <c r="K318" s="12"/>
    </row>
    <row r="319" spans="9:11" x14ac:dyDescent="0.25">
      <c r="I319" s="12"/>
      <c r="J319" s="12"/>
      <c r="K319" s="12"/>
    </row>
    <row r="320" spans="9:11" x14ac:dyDescent="0.25">
      <c r="I320" s="12"/>
      <c r="J320" s="12"/>
      <c r="K320" s="12"/>
    </row>
    <row r="321" spans="9:11" x14ac:dyDescent="0.25">
      <c r="I321" s="12"/>
      <c r="J321" s="12"/>
      <c r="K321" s="12"/>
    </row>
    <row r="322" spans="9:11" x14ac:dyDescent="0.25">
      <c r="I322" s="12"/>
      <c r="J322" s="12"/>
      <c r="K322" s="12"/>
    </row>
    <row r="323" spans="9:11" x14ac:dyDescent="0.25">
      <c r="I323" s="12"/>
      <c r="J323" s="12"/>
      <c r="K323" s="12"/>
    </row>
    <row r="324" spans="9:11" x14ac:dyDescent="0.25">
      <c r="I324" s="12"/>
      <c r="J324" s="12"/>
      <c r="K324" s="12"/>
    </row>
    <row r="325" spans="9:11" x14ac:dyDescent="0.25">
      <c r="I325" s="12"/>
      <c r="J325" s="12"/>
      <c r="K325" s="12"/>
    </row>
    <row r="326" spans="9:11" x14ac:dyDescent="0.25">
      <c r="I326" s="12"/>
      <c r="J326" s="12"/>
      <c r="K326" s="12"/>
    </row>
    <row r="327" spans="9:11" x14ac:dyDescent="0.25">
      <c r="I327" s="12"/>
      <c r="J327" s="12"/>
      <c r="K327" s="12"/>
    </row>
    <row r="328" spans="9:11" x14ac:dyDescent="0.25">
      <c r="I328" s="12"/>
      <c r="J328" s="12"/>
      <c r="K328" s="12"/>
    </row>
    <row r="329" spans="9:11" x14ac:dyDescent="0.25">
      <c r="I329" s="12"/>
      <c r="J329" s="12"/>
      <c r="K329" s="12"/>
    </row>
    <row r="330" spans="9:11" x14ac:dyDescent="0.25">
      <c r="I330" s="12"/>
      <c r="J330" s="12"/>
      <c r="K330" s="12"/>
    </row>
    <row r="331" spans="9:11" x14ac:dyDescent="0.25">
      <c r="I331" s="12"/>
      <c r="J331" s="12"/>
      <c r="K331" s="12"/>
    </row>
    <row r="332" spans="9:11" x14ac:dyDescent="0.25">
      <c r="I332" s="12"/>
      <c r="J332" s="12"/>
      <c r="K332" s="12"/>
    </row>
    <row r="333" spans="9:11" x14ac:dyDescent="0.25">
      <c r="I333" s="12"/>
      <c r="J333" s="12"/>
      <c r="K333" s="12"/>
    </row>
    <row r="334" spans="9:11" x14ac:dyDescent="0.25">
      <c r="I334" s="12"/>
      <c r="J334" s="12"/>
      <c r="K334" s="12"/>
    </row>
    <row r="335" spans="9:11" x14ac:dyDescent="0.25">
      <c r="I335" s="12"/>
      <c r="J335" s="12"/>
      <c r="K335" s="12"/>
    </row>
    <row r="336" spans="9:11" x14ac:dyDescent="0.25">
      <c r="I336" s="12"/>
      <c r="J336" s="12"/>
      <c r="K336" s="12"/>
    </row>
    <row r="337" spans="9:11" x14ac:dyDescent="0.25">
      <c r="I337" s="12"/>
      <c r="J337" s="12"/>
      <c r="K337" s="12"/>
    </row>
    <row r="338" spans="9:11" x14ac:dyDescent="0.25">
      <c r="I338" s="12"/>
      <c r="J338" s="12"/>
      <c r="K338" s="12"/>
    </row>
    <row r="339" spans="9:11" x14ac:dyDescent="0.25">
      <c r="I339" s="12"/>
      <c r="J339" s="12"/>
      <c r="K339" s="12"/>
    </row>
    <row r="340" spans="9:11" x14ac:dyDescent="0.25">
      <c r="I340" s="12"/>
      <c r="J340" s="12"/>
      <c r="K340" s="12"/>
    </row>
    <row r="341" spans="9:11" x14ac:dyDescent="0.25">
      <c r="I341" s="12"/>
      <c r="J341" s="12"/>
      <c r="K341" s="12"/>
    </row>
    <row r="342" spans="9:11" x14ac:dyDescent="0.25">
      <c r="I342" s="12"/>
      <c r="J342" s="12"/>
      <c r="K342" s="12"/>
    </row>
    <row r="343" spans="9:11" x14ac:dyDescent="0.25">
      <c r="I343" s="12"/>
      <c r="J343" s="12"/>
      <c r="K343" s="12"/>
    </row>
    <row r="344" spans="9:11" x14ac:dyDescent="0.25">
      <c r="I344" s="12"/>
      <c r="J344" s="12"/>
      <c r="K344" s="12"/>
    </row>
    <row r="345" spans="9:11" x14ac:dyDescent="0.25">
      <c r="I345" s="12"/>
      <c r="J345" s="12"/>
      <c r="K345" s="12"/>
    </row>
    <row r="346" spans="9:11" x14ac:dyDescent="0.25">
      <c r="I346" s="12"/>
      <c r="J346" s="12"/>
      <c r="K346" s="12"/>
    </row>
    <row r="347" spans="9:11" x14ac:dyDescent="0.25">
      <c r="I347" s="12"/>
      <c r="J347" s="12"/>
      <c r="K347" s="12"/>
    </row>
    <row r="348" spans="9:11" x14ac:dyDescent="0.25">
      <c r="I348" s="12"/>
      <c r="J348" s="12"/>
      <c r="K348" s="12"/>
    </row>
    <row r="349" spans="9:11" x14ac:dyDescent="0.25">
      <c r="I349" s="12"/>
      <c r="J349" s="12"/>
      <c r="K349" s="12"/>
    </row>
    <row r="350" spans="9:11" x14ac:dyDescent="0.25">
      <c r="I350" s="12"/>
      <c r="J350" s="12"/>
      <c r="K350" s="12"/>
    </row>
    <row r="351" spans="9:11" x14ac:dyDescent="0.25">
      <c r="I351" s="12"/>
      <c r="J351" s="12"/>
      <c r="K351" s="12"/>
    </row>
    <row r="352" spans="9:11" x14ac:dyDescent="0.25">
      <c r="I352" s="12"/>
      <c r="J352" s="12"/>
      <c r="K352" s="12"/>
    </row>
    <row r="353" spans="9:11" x14ac:dyDescent="0.25">
      <c r="I353" s="12"/>
      <c r="J353" s="12"/>
      <c r="K353" s="12"/>
    </row>
    <row r="354" spans="9:11" x14ac:dyDescent="0.25">
      <c r="I354" s="12"/>
      <c r="J354" s="12"/>
      <c r="K354" s="12"/>
    </row>
    <row r="355" spans="9:11" x14ac:dyDescent="0.25">
      <c r="I355" s="12"/>
      <c r="J355" s="12"/>
      <c r="K355" s="12"/>
    </row>
    <row r="356" spans="9:11" x14ac:dyDescent="0.25">
      <c r="I356" s="12"/>
      <c r="J356" s="12"/>
      <c r="K356" s="12"/>
    </row>
    <row r="357" spans="9:11" x14ac:dyDescent="0.25">
      <c r="I357" s="12"/>
      <c r="J357" s="12"/>
      <c r="K357" s="12"/>
    </row>
    <row r="358" spans="9:11" x14ac:dyDescent="0.25">
      <c r="I358" s="12"/>
      <c r="J358" s="12"/>
      <c r="K358" s="12"/>
    </row>
    <row r="359" spans="9:11" x14ac:dyDescent="0.25">
      <c r="I359" s="12"/>
      <c r="J359" s="12"/>
      <c r="K359" s="12"/>
    </row>
    <row r="360" spans="9:11" x14ac:dyDescent="0.25">
      <c r="I360" s="12"/>
      <c r="J360" s="12"/>
      <c r="K360" s="12"/>
    </row>
    <row r="361" spans="9:11" x14ac:dyDescent="0.25">
      <c r="I361" s="12"/>
      <c r="J361" s="12"/>
      <c r="K361" s="12"/>
    </row>
    <row r="362" spans="9:11" x14ac:dyDescent="0.25">
      <c r="I362" s="12"/>
      <c r="J362" s="12"/>
      <c r="K362" s="12"/>
    </row>
    <row r="363" spans="9:11" x14ac:dyDescent="0.25">
      <c r="I363" s="12"/>
      <c r="J363" s="12"/>
      <c r="K363" s="12"/>
    </row>
    <row r="364" spans="9:11" x14ac:dyDescent="0.25">
      <c r="I364" s="12"/>
      <c r="J364" s="12"/>
      <c r="K364" s="12"/>
    </row>
    <row r="365" spans="9:11" x14ac:dyDescent="0.25">
      <c r="I365" s="12"/>
      <c r="J365" s="12"/>
      <c r="K365" s="12"/>
    </row>
    <row r="366" spans="9:11" x14ac:dyDescent="0.25">
      <c r="I366" s="12"/>
      <c r="J366" s="12"/>
      <c r="K366" s="12"/>
    </row>
    <row r="367" spans="9:11" x14ac:dyDescent="0.25">
      <c r="I367" s="12"/>
      <c r="J367" s="12"/>
      <c r="K367" s="12"/>
    </row>
    <row r="368" spans="9:11" x14ac:dyDescent="0.25">
      <c r="I368" s="12"/>
      <c r="J368" s="12"/>
      <c r="K368" s="12"/>
    </row>
    <row r="369" spans="9:11" x14ac:dyDescent="0.25">
      <c r="I369" s="12"/>
      <c r="J369" s="12"/>
      <c r="K369" s="12"/>
    </row>
    <row r="370" spans="9:11" x14ac:dyDescent="0.25">
      <c r="I370" s="12"/>
      <c r="J370" s="12"/>
      <c r="K370" s="12"/>
    </row>
    <row r="371" spans="9:11" x14ac:dyDescent="0.25">
      <c r="I371" s="12"/>
      <c r="J371" s="12"/>
      <c r="K371" s="12"/>
    </row>
    <row r="372" spans="9:11" x14ac:dyDescent="0.25">
      <c r="I372" s="12"/>
      <c r="J372" s="12"/>
      <c r="K372" s="12"/>
    </row>
    <row r="373" spans="9:11" x14ac:dyDescent="0.25">
      <c r="I373" s="12"/>
      <c r="J373" s="12"/>
      <c r="K373" s="12"/>
    </row>
    <row r="374" spans="9:11" x14ac:dyDescent="0.25">
      <c r="I374" s="12"/>
      <c r="J374" s="12"/>
      <c r="K374" s="12"/>
    </row>
    <row r="375" spans="9:11" x14ac:dyDescent="0.25">
      <c r="I375" s="12"/>
      <c r="J375" s="12"/>
      <c r="K375" s="12"/>
    </row>
    <row r="376" spans="9:11" x14ac:dyDescent="0.25">
      <c r="I376" s="12"/>
      <c r="J376" s="12"/>
      <c r="K376" s="12"/>
    </row>
    <row r="377" spans="9:11" x14ac:dyDescent="0.25">
      <c r="I377" s="12"/>
      <c r="J377" s="12"/>
      <c r="K377" s="12"/>
    </row>
    <row r="378" spans="9:11" x14ac:dyDescent="0.25">
      <c r="I378" s="12"/>
      <c r="J378" s="12"/>
      <c r="K378" s="12"/>
    </row>
    <row r="379" spans="9:11" x14ac:dyDescent="0.25">
      <c r="I379" s="12"/>
      <c r="J379" s="12"/>
      <c r="K379" s="12"/>
    </row>
    <row r="380" spans="9:11" x14ac:dyDescent="0.25">
      <c r="I380" s="12"/>
      <c r="J380" s="12"/>
      <c r="K380" s="12"/>
    </row>
    <row r="381" spans="9:11" x14ac:dyDescent="0.25">
      <c r="I381" s="12"/>
      <c r="J381" s="12"/>
      <c r="K381" s="12"/>
    </row>
    <row r="382" spans="9:11" x14ac:dyDescent="0.25">
      <c r="I382" s="12"/>
      <c r="J382" s="12"/>
      <c r="K382" s="12"/>
    </row>
    <row r="383" spans="9:11" x14ac:dyDescent="0.25">
      <c r="I383" s="12"/>
      <c r="J383" s="12"/>
      <c r="K383" s="12"/>
    </row>
    <row r="384" spans="9:11" x14ac:dyDescent="0.25">
      <c r="I384" s="12"/>
      <c r="J384" s="12"/>
      <c r="K384" s="12"/>
    </row>
    <row r="385" spans="9:11" x14ac:dyDescent="0.25">
      <c r="I385" s="12"/>
      <c r="J385" s="12"/>
      <c r="K385" s="12"/>
    </row>
    <row r="386" spans="9:11" x14ac:dyDescent="0.25">
      <c r="I386" s="12"/>
      <c r="J386" s="12"/>
      <c r="K386" s="12"/>
    </row>
    <row r="387" spans="9:11" x14ac:dyDescent="0.25">
      <c r="I387" s="12"/>
      <c r="J387" s="12"/>
      <c r="K387" s="12"/>
    </row>
    <row r="388" spans="9:11" x14ac:dyDescent="0.25">
      <c r="I388" s="12"/>
      <c r="J388" s="12"/>
      <c r="K388" s="12"/>
    </row>
    <row r="389" spans="9:11" x14ac:dyDescent="0.25">
      <c r="I389" s="12"/>
      <c r="J389" s="12"/>
      <c r="K389" s="12"/>
    </row>
    <row r="390" spans="9:11" x14ac:dyDescent="0.25">
      <c r="I390" s="12"/>
      <c r="J390" s="12"/>
      <c r="K390" s="12"/>
    </row>
    <row r="391" spans="9:11" x14ac:dyDescent="0.25">
      <c r="I391" s="12"/>
      <c r="J391" s="12"/>
      <c r="K391" s="12"/>
    </row>
    <row r="392" spans="9:11" x14ac:dyDescent="0.25">
      <c r="I392" s="12"/>
      <c r="J392" s="12"/>
      <c r="K392" s="12"/>
    </row>
    <row r="393" spans="9:11" x14ac:dyDescent="0.25">
      <c r="I393" s="12"/>
      <c r="J393" s="12"/>
      <c r="K393" s="12"/>
    </row>
    <row r="394" spans="9:11" x14ac:dyDescent="0.25">
      <c r="I394" s="12"/>
      <c r="J394" s="12"/>
      <c r="K394" s="12"/>
    </row>
    <row r="395" spans="9:11" x14ac:dyDescent="0.25">
      <c r="I395" s="12"/>
      <c r="J395" s="12"/>
      <c r="K395" s="12"/>
    </row>
    <row r="396" spans="9:11" x14ac:dyDescent="0.25">
      <c r="I396" s="12"/>
      <c r="J396" s="12"/>
      <c r="K396" s="12"/>
    </row>
    <row r="397" spans="9:11" x14ac:dyDescent="0.25">
      <c r="I397" s="12"/>
      <c r="J397" s="12"/>
      <c r="K397" s="12"/>
    </row>
    <row r="398" spans="9:11" x14ac:dyDescent="0.25">
      <c r="I398" s="12"/>
      <c r="J398" s="12"/>
      <c r="K398" s="12"/>
    </row>
    <row r="399" spans="9:11" x14ac:dyDescent="0.25">
      <c r="I399" s="12"/>
      <c r="J399" s="12"/>
      <c r="K399" s="12"/>
    </row>
    <row r="400" spans="9:11" x14ac:dyDescent="0.25">
      <c r="I400" s="12"/>
      <c r="J400" s="12"/>
      <c r="K400" s="12"/>
    </row>
    <row r="401" spans="9:11" x14ac:dyDescent="0.25">
      <c r="I401" s="12"/>
      <c r="J401" s="12"/>
      <c r="K401" s="12"/>
    </row>
    <row r="402" spans="9:11" x14ac:dyDescent="0.25">
      <c r="I402" s="12"/>
      <c r="J402" s="12"/>
      <c r="K402" s="12"/>
    </row>
    <row r="403" spans="9:11" x14ac:dyDescent="0.25">
      <c r="I403" s="12"/>
      <c r="J403" s="12"/>
      <c r="K403" s="12"/>
    </row>
    <row r="404" spans="9:11" x14ac:dyDescent="0.25">
      <c r="I404" s="12"/>
      <c r="J404" s="12"/>
      <c r="K404" s="12"/>
    </row>
    <row r="405" spans="9:11" x14ac:dyDescent="0.25">
      <c r="I405" s="12"/>
      <c r="J405" s="12"/>
      <c r="K405" s="12"/>
    </row>
    <row r="406" spans="9:11" x14ac:dyDescent="0.25">
      <c r="I406" s="12"/>
      <c r="J406" s="12"/>
      <c r="K406" s="12"/>
    </row>
    <row r="407" spans="9:11" x14ac:dyDescent="0.25">
      <c r="I407" s="12"/>
      <c r="J407" s="12"/>
      <c r="K407" s="12"/>
    </row>
    <row r="408" spans="9:11" x14ac:dyDescent="0.25">
      <c r="I408" s="12"/>
      <c r="J408" s="12"/>
      <c r="K408" s="12"/>
    </row>
    <row r="409" spans="9:11" x14ac:dyDescent="0.25">
      <c r="I409" s="12"/>
      <c r="J409" s="12"/>
      <c r="K409" s="12"/>
    </row>
    <row r="410" spans="9:11" x14ac:dyDescent="0.25">
      <c r="I410" s="12"/>
      <c r="J410" s="12"/>
      <c r="K410" s="12"/>
    </row>
    <row r="411" spans="9:11" x14ac:dyDescent="0.25">
      <c r="I411" s="12"/>
      <c r="J411" s="12"/>
      <c r="K411" s="12"/>
    </row>
    <row r="412" spans="9:11" x14ac:dyDescent="0.25">
      <c r="I412" s="12"/>
      <c r="J412" s="12"/>
      <c r="K412" s="12"/>
    </row>
    <row r="413" spans="9:11" x14ac:dyDescent="0.25">
      <c r="I413" s="12"/>
      <c r="J413" s="12"/>
      <c r="K413" s="12"/>
    </row>
    <row r="414" spans="9:11" x14ac:dyDescent="0.25">
      <c r="I414" s="12"/>
      <c r="J414" s="12"/>
      <c r="K414" s="12"/>
    </row>
    <row r="415" spans="9:11" x14ac:dyDescent="0.25">
      <c r="I415" s="12"/>
      <c r="J415" s="12"/>
      <c r="K415" s="12"/>
    </row>
    <row r="416" spans="9:11" x14ac:dyDescent="0.25">
      <c r="I416" s="12"/>
      <c r="J416" s="12"/>
      <c r="K416" s="12"/>
    </row>
    <row r="417" spans="9:11" x14ac:dyDescent="0.25">
      <c r="I417" s="12"/>
      <c r="J417" s="12"/>
      <c r="K417" s="12"/>
    </row>
    <row r="418" spans="9:11" x14ac:dyDescent="0.25">
      <c r="I418" s="12"/>
      <c r="J418" s="12"/>
      <c r="K418" s="12"/>
    </row>
    <row r="419" spans="9:11" x14ac:dyDescent="0.25">
      <c r="I419" s="12"/>
      <c r="J419" s="12"/>
      <c r="K419" s="12"/>
    </row>
    <row r="420" spans="9:11" x14ac:dyDescent="0.25">
      <c r="I420" s="12"/>
      <c r="J420" s="12"/>
      <c r="K420" s="12"/>
    </row>
    <row r="421" spans="9:11" x14ac:dyDescent="0.25">
      <c r="I421" s="12"/>
      <c r="J421" s="12"/>
      <c r="K421" s="12"/>
    </row>
    <row r="422" spans="9:11" x14ac:dyDescent="0.25">
      <c r="I422" s="12"/>
      <c r="J422" s="12"/>
      <c r="K422" s="12"/>
    </row>
    <row r="423" spans="9:11" x14ac:dyDescent="0.25">
      <c r="I423" s="12"/>
      <c r="J423" s="12"/>
      <c r="K423" s="12"/>
    </row>
    <row r="424" spans="9:11" x14ac:dyDescent="0.25">
      <c r="I424" s="12"/>
      <c r="J424" s="12"/>
      <c r="K424" s="12"/>
    </row>
    <row r="425" spans="9:11" x14ac:dyDescent="0.25">
      <c r="I425" s="12"/>
      <c r="J425" s="12"/>
      <c r="K425" s="12"/>
    </row>
    <row r="426" spans="9:11" x14ac:dyDescent="0.25">
      <c r="I426" s="12"/>
      <c r="J426" s="12"/>
      <c r="K426" s="12"/>
    </row>
    <row r="427" spans="9:11" x14ac:dyDescent="0.25">
      <c r="I427" s="12"/>
      <c r="J427" s="12"/>
      <c r="K427" s="12"/>
    </row>
    <row r="428" spans="9:11" x14ac:dyDescent="0.25">
      <c r="I428" s="12"/>
      <c r="J428" s="12"/>
      <c r="K428" s="12"/>
    </row>
    <row r="429" spans="9:11" x14ac:dyDescent="0.25">
      <c r="I429" s="12"/>
      <c r="J429" s="12"/>
      <c r="K429" s="12"/>
    </row>
    <row r="430" spans="9:11" x14ac:dyDescent="0.25">
      <c r="I430" s="12"/>
      <c r="J430" s="12"/>
      <c r="K430" s="12"/>
    </row>
    <row r="431" spans="9:11" x14ac:dyDescent="0.25">
      <c r="I431" s="12"/>
      <c r="J431" s="12"/>
      <c r="K431" s="12"/>
    </row>
    <row r="432" spans="9:11" x14ac:dyDescent="0.25">
      <c r="I432" s="12"/>
      <c r="J432" s="12"/>
      <c r="K432" s="12"/>
    </row>
    <row r="433" spans="9:11" x14ac:dyDescent="0.25">
      <c r="I433" s="12"/>
      <c r="J433" s="12"/>
      <c r="K433" s="12"/>
    </row>
    <row r="434" spans="9:11" x14ac:dyDescent="0.25">
      <c r="I434" s="12"/>
      <c r="J434" s="12"/>
      <c r="K434" s="12"/>
    </row>
    <row r="435" spans="9:11" x14ac:dyDescent="0.25">
      <c r="I435" s="12"/>
      <c r="J435" s="12"/>
      <c r="K435" s="12"/>
    </row>
    <row r="436" spans="9:11" x14ac:dyDescent="0.25">
      <c r="I436" s="12"/>
      <c r="J436" s="12"/>
      <c r="K436" s="12"/>
    </row>
    <row r="437" spans="9:11" x14ac:dyDescent="0.25">
      <c r="I437" s="12"/>
      <c r="J437" s="12"/>
      <c r="K437" s="12"/>
    </row>
    <row r="438" spans="9:11" x14ac:dyDescent="0.25">
      <c r="I438" s="12"/>
      <c r="J438" s="12"/>
      <c r="K438" s="12"/>
    </row>
    <row r="439" spans="9:11" x14ac:dyDescent="0.25">
      <c r="I439" s="12"/>
      <c r="J439" s="12"/>
      <c r="K439" s="12"/>
    </row>
    <row r="440" spans="9:11" x14ac:dyDescent="0.25">
      <c r="I440" s="12"/>
      <c r="J440" s="12"/>
      <c r="K440" s="12"/>
    </row>
    <row r="441" spans="9:11" x14ac:dyDescent="0.25">
      <c r="I441" s="12"/>
      <c r="J441" s="12"/>
      <c r="K441" s="12"/>
    </row>
    <row r="442" spans="9:11" x14ac:dyDescent="0.25">
      <c r="I442" s="12"/>
      <c r="J442" s="12"/>
      <c r="K442" s="12"/>
    </row>
    <row r="443" spans="9:11" x14ac:dyDescent="0.25">
      <c r="I443" s="12"/>
      <c r="J443" s="12"/>
      <c r="K443" s="12"/>
    </row>
    <row r="444" spans="9:11" x14ac:dyDescent="0.25">
      <c r="I444" s="12"/>
      <c r="J444" s="12"/>
      <c r="K444" s="12"/>
    </row>
    <row r="445" spans="9:11" x14ac:dyDescent="0.25">
      <c r="I445" s="12"/>
      <c r="J445" s="12"/>
      <c r="K445" s="12"/>
    </row>
    <row r="446" spans="9:11" x14ac:dyDescent="0.25">
      <c r="I446" s="12"/>
      <c r="J446" s="12"/>
      <c r="K446" s="12"/>
    </row>
    <row r="447" spans="9:11" x14ac:dyDescent="0.25">
      <c r="I447" s="12"/>
      <c r="J447" s="12"/>
      <c r="K447" s="12"/>
    </row>
    <row r="448" spans="9:11" x14ac:dyDescent="0.25">
      <c r="I448" s="12"/>
      <c r="J448" s="12"/>
      <c r="K448" s="12"/>
    </row>
    <row r="449" spans="9:11" x14ac:dyDescent="0.25">
      <c r="I449" s="12"/>
      <c r="J449" s="12"/>
      <c r="K449" s="12"/>
    </row>
    <row r="450" spans="9:11" x14ac:dyDescent="0.25">
      <c r="I450" s="12"/>
      <c r="J450" s="12"/>
      <c r="K450" s="12"/>
    </row>
    <row r="451" spans="9:11" x14ac:dyDescent="0.25">
      <c r="I451" s="12"/>
      <c r="J451" s="12"/>
      <c r="K451" s="12"/>
    </row>
    <row r="452" spans="9:11" x14ac:dyDescent="0.25">
      <c r="I452" s="12"/>
      <c r="J452" s="12"/>
      <c r="K452" s="12"/>
    </row>
    <row r="453" spans="9:11" x14ac:dyDescent="0.25">
      <c r="I453" s="12"/>
      <c r="J453" s="12"/>
      <c r="K453" s="12"/>
    </row>
    <row r="454" spans="9:11" x14ac:dyDescent="0.25">
      <c r="I454" s="12"/>
      <c r="J454" s="12"/>
      <c r="K454" s="12"/>
    </row>
    <row r="455" spans="9:11" x14ac:dyDescent="0.25">
      <c r="I455" s="12"/>
      <c r="J455" s="12"/>
      <c r="K455" s="12"/>
    </row>
    <row r="456" spans="9:11" x14ac:dyDescent="0.25">
      <c r="I456" s="12"/>
      <c r="J456" s="12"/>
      <c r="K456" s="12"/>
    </row>
    <row r="457" spans="9:11" x14ac:dyDescent="0.25">
      <c r="I457" s="12"/>
      <c r="J457" s="12"/>
      <c r="K457" s="12"/>
    </row>
    <row r="458" spans="9:11" x14ac:dyDescent="0.25">
      <c r="I458" s="12"/>
      <c r="J458" s="12"/>
      <c r="K458" s="12"/>
    </row>
    <row r="459" spans="9:11" x14ac:dyDescent="0.25">
      <c r="I459" s="12"/>
      <c r="J459" s="12"/>
      <c r="K459" s="12"/>
    </row>
    <row r="460" spans="9:11" x14ac:dyDescent="0.25">
      <c r="I460" s="12"/>
      <c r="J460" s="12"/>
      <c r="K460" s="12"/>
    </row>
    <row r="461" spans="9:11" x14ac:dyDescent="0.25">
      <c r="I461" s="12"/>
      <c r="J461" s="12"/>
      <c r="K461" s="12"/>
    </row>
    <row r="462" spans="9:11" x14ac:dyDescent="0.25">
      <c r="I462" s="12"/>
      <c r="J462" s="12"/>
      <c r="K462" s="12"/>
    </row>
    <row r="463" spans="9:11" x14ac:dyDescent="0.25">
      <c r="I463" s="12"/>
      <c r="J463" s="12"/>
      <c r="K463" s="12"/>
    </row>
    <row r="464" spans="9:11" x14ac:dyDescent="0.25">
      <c r="I464" s="12"/>
      <c r="J464" s="12"/>
      <c r="K464" s="12"/>
    </row>
    <row r="465" spans="9:11" x14ac:dyDescent="0.25">
      <c r="I465" s="12"/>
      <c r="J465" s="12"/>
      <c r="K465" s="12"/>
    </row>
    <row r="466" spans="9:11" x14ac:dyDescent="0.25">
      <c r="I466" s="12"/>
      <c r="J466" s="12"/>
      <c r="K466" s="12"/>
    </row>
    <row r="467" spans="9:11" x14ac:dyDescent="0.25">
      <c r="I467" s="12"/>
      <c r="J467" s="12"/>
      <c r="K467" s="12"/>
    </row>
    <row r="468" spans="9:11" x14ac:dyDescent="0.25">
      <c r="I468" s="12"/>
      <c r="J468" s="12"/>
      <c r="K468" s="12"/>
    </row>
    <row r="469" spans="9:11" x14ac:dyDescent="0.25">
      <c r="I469" s="12"/>
      <c r="J469" s="12"/>
      <c r="K469" s="12"/>
    </row>
    <row r="470" spans="9:11" x14ac:dyDescent="0.25">
      <c r="I470" s="12"/>
      <c r="J470" s="12"/>
      <c r="K470" s="12"/>
    </row>
    <row r="471" spans="9:11" x14ac:dyDescent="0.25">
      <c r="I471" s="12"/>
      <c r="J471" s="12"/>
      <c r="K471" s="12"/>
    </row>
    <row r="472" spans="9:11" x14ac:dyDescent="0.25">
      <c r="I472" s="12"/>
      <c r="J472" s="12"/>
      <c r="K472" s="12"/>
    </row>
    <row r="473" spans="9:11" x14ac:dyDescent="0.25">
      <c r="I473" s="12"/>
      <c r="J473" s="12"/>
      <c r="K473" s="12"/>
    </row>
    <row r="474" spans="9:11" x14ac:dyDescent="0.25">
      <c r="I474" s="12"/>
      <c r="J474" s="12"/>
      <c r="K474" s="12"/>
    </row>
    <row r="475" spans="9:11" x14ac:dyDescent="0.25">
      <c r="I475" s="12"/>
      <c r="J475" s="12"/>
      <c r="K475" s="12"/>
    </row>
    <row r="476" spans="9:11" x14ac:dyDescent="0.25">
      <c r="I476" s="12"/>
      <c r="J476" s="12"/>
      <c r="K476" s="12"/>
    </row>
    <row r="477" spans="9:11" x14ac:dyDescent="0.25">
      <c r="I477" s="12"/>
      <c r="J477" s="12"/>
      <c r="K477" s="12"/>
    </row>
    <row r="478" spans="9:11" x14ac:dyDescent="0.25">
      <c r="I478" s="12"/>
      <c r="J478" s="12"/>
      <c r="K478" s="12"/>
    </row>
    <row r="479" spans="9:11" x14ac:dyDescent="0.25">
      <c r="I479" s="12"/>
      <c r="J479" s="12"/>
      <c r="K479" s="12"/>
    </row>
    <row r="480" spans="9:11" x14ac:dyDescent="0.25">
      <c r="I480" s="12"/>
      <c r="J480" s="12"/>
      <c r="K480" s="12"/>
    </row>
    <row r="481" spans="9:11" x14ac:dyDescent="0.25">
      <c r="I481" s="12"/>
      <c r="J481" s="12"/>
      <c r="K481" s="12"/>
    </row>
    <row r="482" spans="9:11" x14ac:dyDescent="0.25">
      <c r="I482" s="12"/>
      <c r="J482" s="12"/>
      <c r="K482" s="12"/>
    </row>
    <row r="483" spans="9:11" x14ac:dyDescent="0.25">
      <c r="I483" s="12"/>
      <c r="J483" s="12"/>
      <c r="K483" s="12"/>
    </row>
    <row r="484" spans="9:11" x14ac:dyDescent="0.25">
      <c r="I484" s="12"/>
      <c r="J484" s="12"/>
      <c r="K484" s="12"/>
    </row>
    <row r="485" spans="9:11" x14ac:dyDescent="0.25">
      <c r="I485" s="12"/>
      <c r="J485" s="12"/>
      <c r="K485" s="12"/>
    </row>
    <row r="486" spans="9:11" x14ac:dyDescent="0.25">
      <c r="I486" s="12"/>
      <c r="J486" s="12"/>
      <c r="K486" s="12"/>
    </row>
    <row r="487" spans="9:11" x14ac:dyDescent="0.25">
      <c r="I487" s="12"/>
      <c r="J487" s="12"/>
      <c r="K487" s="12"/>
    </row>
    <row r="488" spans="9:11" x14ac:dyDescent="0.25">
      <c r="I488" s="12"/>
      <c r="J488" s="12"/>
      <c r="K488" s="12"/>
    </row>
    <row r="489" spans="9:11" x14ac:dyDescent="0.25">
      <c r="I489" s="12"/>
      <c r="J489" s="12"/>
      <c r="K489" s="12"/>
    </row>
    <row r="490" spans="9:11" x14ac:dyDescent="0.25">
      <c r="I490" s="12"/>
      <c r="J490" s="12"/>
      <c r="K490" s="12"/>
    </row>
    <row r="491" spans="9:11" x14ac:dyDescent="0.25">
      <c r="I491" s="12"/>
      <c r="J491" s="12"/>
      <c r="K491" s="12"/>
    </row>
    <row r="492" spans="9:11" x14ac:dyDescent="0.25">
      <c r="I492" s="12"/>
      <c r="J492" s="12"/>
      <c r="K492" s="12"/>
    </row>
    <row r="493" spans="9:11" x14ac:dyDescent="0.25">
      <c r="I493" s="12"/>
      <c r="J493" s="12"/>
      <c r="K493" s="12"/>
    </row>
    <row r="494" spans="9:11" x14ac:dyDescent="0.25">
      <c r="I494" s="12"/>
      <c r="J494" s="12"/>
      <c r="K494" s="12"/>
    </row>
    <row r="495" spans="9:11" x14ac:dyDescent="0.25">
      <c r="I495" s="12"/>
      <c r="J495" s="12"/>
      <c r="K495" s="12"/>
    </row>
    <row r="496" spans="9:11" x14ac:dyDescent="0.25">
      <c r="I496" s="12"/>
      <c r="J496" s="12"/>
      <c r="K496" s="12"/>
    </row>
    <row r="497" spans="9:11" x14ac:dyDescent="0.25">
      <c r="I497" s="12"/>
      <c r="J497" s="12"/>
      <c r="K497" s="12"/>
    </row>
    <row r="498" spans="9:11" x14ac:dyDescent="0.25">
      <c r="I498" s="12"/>
      <c r="J498" s="12"/>
      <c r="K498" s="12"/>
    </row>
    <row r="499" spans="9:11" x14ac:dyDescent="0.25">
      <c r="I499" s="12"/>
      <c r="J499" s="12"/>
      <c r="K499" s="12"/>
    </row>
    <row r="500" spans="9:11" x14ac:dyDescent="0.25">
      <c r="I500" s="12"/>
      <c r="J500" s="12"/>
      <c r="K500" s="12"/>
    </row>
    <row r="501" spans="9:11" x14ac:dyDescent="0.25">
      <c r="I501" s="12"/>
      <c r="J501" s="12"/>
      <c r="K501" s="12"/>
    </row>
    <row r="502" spans="9:11" x14ac:dyDescent="0.25">
      <c r="I502" s="12"/>
      <c r="J502" s="12"/>
      <c r="K502" s="12"/>
    </row>
    <row r="503" spans="9:11" x14ac:dyDescent="0.25">
      <c r="I503" s="12"/>
      <c r="J503" s="12"/>
      <c r="K503" s="12"/>
    </row>
    <row r="504" spans="9:11" x14ac:dyDescent="0.25">
      <c r="I504" s="12"/>
      <c r="J504" s="12"/>
      <c r="K504" s="12"/>
    </row>
    <row r="505" spans="9:11" x14ac:dyDescent="0.25">
      <c r="I505" s="12"/>
      <c r="J505" s="12"/>
      <c r="K505" s="12"/>
    </row>
    <row r="506" spans="9:11" x14ac:dyDescent="0.25">
      <c r="I506" s="12"/>
      <c r="J506" s="12"/>
      <c r="K506" s="12"/>
    </row>
    <row r="507" spans="9:11" x14ac:dyDescent="0.25">
      <c r="I507" s="12"/>
      <c r="J507" s="12"/>
      <c r="K507" s="12"/>
    </row>
    <row r="508" spans="9:11" x14ac:dyDescent="0.25">
      <c r="I508" s="12"/>
      <c r="J508" s="12"/>
      <c r="K508" s="12"/>
    </row>
    <row r="509" spans="9:11" x14ac:dyDescent="0.25">
      <c r="I509" s="12"/>
      <c r="J509" s="12"/>
      <c r="K509" s="12"/>
    </row>
    <row r="510" spans="9:11" x14ac:dyDescent="0.25">
      <c r="I510" s="12"/>
      <c r="J510" s="12"/>
      <c r="K510" s="12"/>
    </row>
    <row r="511" spans="9:11" x14ac:dyDescent="0.25">
      <c r="I511" s="12"/>
      <c r="J511" s="12"/>
      <c r="K511" s="12"/>
    </row>
    <row r="512" spans="9:11" x14ac:dyDescent="0.25">
      <c r="I512" s="12"/>
      <c r="J512" s="12"/>
      <c r="K512" s="12"/>
    </row>
    <row r="513" spans="9:11" x14ac:dyDescent="0.25">
      <c r="I513" s="12"/>
      <c r="J513" s="12"/>
      <c r="K513" s="12"/>
    </row>
    <row r="514" spans="9:11" x14ac:dyDescent="0.25">
      <c r="I514" s="12"/>
      <c r="J514" s="12"/>
      <c r="K514" s="12"/>
    </row>
    <row r="515" spans="9:11" x14ac:dyDescent="0.25">
      <c r="I515" s="12"/>
      <c r="J515" s="12"/>
      <c r="K515" s="12"/>
    </row>
    <row r="516" spans="9:11" x14ac:dyDescent="0.25">
      <c r="I516" s="12"/>
      <c r="J516" s="12"/>
      <c r="K516" s="12"/>
    </row>
    <row r="517" spans="9:11" x14ac:dyDescent="0.25">
      <c r="I517" s="12"/>
      <c r="J517" s="12"/>
      <c r="K517" s="12"/>
    </row>
  </sheetData>
  <autoFilter ref="A2:S189" xr:uid="{00000000-0009-0000-0000-000000000000}">
    <filterColumn colId="4">
      <filters blank="1">
        <filter val="A"/>
        <filter val="E"/>
        <filter val="L"/>
        <filter val="LOA"/>
        <filter val="N"/>
        <filter val="P"/>
        <filter val="Q"/>
        <filter val="TOS"/>
        <filter val="Total"/>
      </filters>
    </filterColumn>
  </autoFilter>
  <sortState xmlns:xlrd2="http://schemas.microsoft.com/office/spreadsheetml/2017/richdata2" ref="A3:E180">
    <sortCondition ref="B3:B180"/>
    <sortCondition ref="C3:C180"/>
  </sortState>
  <mergeCells count="1">
    <mergeCell ref="D1:S1"/>
  </mergeCells>
  <phoneticPr fontId="11" type="noConversion"/>
  <conditionalFormatting sqref="F3:S180">
    <cfRule type="cellIs" dxfId="21" priority="654" stopIfTrue="1" operator="equal">
      <formula>"X"</formula>
    </cfRule>
    <cfRule type="cellIs" dxfId="20" priority="655" stopIfTrue="1" operator="equal">
      <formula>"E"</formula>
    </cfRule>
    <cfRule type="cellIs" dxfId="19" priority="656" stopIfTrue="1" operator="equal">
      <formula>"A"</formula>
    </cfRule>
  </conditionalFormatting>
  <conditionalFormatting sqref="F3:S180">
    <cfRule type="cellIs" dxfId="18" priority="622" operator="equal">
      <formula>"N"</formula>
    </cfRule>
    <cfRule type="cellIs" dxfId="17" priority="623" operator="equal">
      <formula>"Y"</formula>
    </cfRule>
  </conditionalFormatting>
  <conditionalFormatting sqref="F3:S180">
    <cfRule type="cellIs" dxfId="16" priority="532" operator="equal">
      <formula>"L"</formula>
    </cfRule>
  </conditionalFormatting>
  <conditionalFormatting sqref="E182:E189">
    <cfRule type="cellIs" dxfId="15" priority="317" operator="equal">
      <formula>"N"</formula>
    </cfRule>
    <cfRule type="cellIs" dxfId="14" priority="318" operator="equal">
      <formula>"Y"</formula>
    </cfRule>
  </conditionalFormatting>
  <conditionalFormatting sqref="E182:E189">
    <cfRule type="cellIs" dxfId="13" priority="316" operator="equal">
      <formula>"Y"</formula>
    </cfRule>
  </conditionalFormatting>
  <conditionalFormatting sqref="E182:E189">
    <cfRule type="cellIs" dxfId="12" priority="315" operator="equal">
      <formula>"N"</formula>
    </cfRule>
  </conditionalFormatting>
  <conditionalFormatting sqref="E145:E159 E161:E180 E3:E131">
    <cfRule type="cellIs" dxfId="11" priority="1" operator="equal">
      <formula>"N"</formula>
    </cfRule>
  </conditionalFormatting>
  <conditionalFormatting sqref="E145:E159 E161:E180 E3:E131">
    <cfRule type="cellIs" dxfId="10" priority="2" operator="equal">
      <formula>"Y"</formula>
    </cfRule>
  </conditionalFormatting>
  <conditionalFormatting sqref="E145:E159 E22:E113">
    <cfRule type="cellIs" dxfId="9" priority="3" operator="equal">
      <formula>"Y"</formula>
    </cfRule>
  </conditionalFormatting>
  <conditionalFormatting sqref="E145:E159 E22:E113">
    <cfRule type="cellIs" dxfId="8" priority="4" operator="equal">
      <formula>"N"</formula>
    </cfRule>
  </conditionalFormatting>
  <conditionalFormatting sqref="E132:E144">
    <cfRule type="cellIs" dxfId="7" priority="5" operator="equal">
      <formula>"N"</formula>
    </cfRule>
  </conditionalFormatting>
  <conditionalFormatting sqref="E132:E144">
    <cfRule type="cellIs" dxfId="6" priority="6" operator="equal">
      <formula>"Y"</formula>
    </cfRule>
  </conditionalFormatting>
  <conditionalFormatting sqref="E132:E144">
    <cfRule type="cellIs" dxfId="5" priority="7" operator="equal">
      <formula>"Y"</formula>
    </cfRule>
  </conditionalFormatting>
  <conditionalFormatting sqref="E132:E144">
    <cfRule type="cellIs" dxfId="4" priority="8" operator="equal">
      <formula>"N"</formula>
    </cfRule>
  </conditionalFormatting>
  <conditionalFormatting sqref="E160">
    <cfRule type="cellIs" dxfId="3" priority="9" operator="equal">
      <formula>"N"</formula>
    </cfRule>
  </conditionalFormatting>
  <conditionalFormatting sqref="E160">
    <cfRule type="cellIs" dxfId="2" priority="10" operator="equal">
      <formula>"Y"</formula>
    </cfRule>
  </conditionalFormatting>
  <conditionalFormatting sqref="E160">
    <cfRule type="cellIs" dxfId="1" priority="11" operator="equal">
      <formula>"Y"</formula>
    </cfRule>
  </conditionalFormatting>
  <conditionalFormatting sqref="E160">
    <cfRule type="cellIs" dxfId="0" priority="12" operator="equal">
      <formula>"N"</formula>
    </cfRule>
  </conditionalFormatting>
  <dataValidations xWindow="481" yWindow="503" count="2">
    <dataValidation type="list" allowBlank="1" showInputMessage="1" showErrorMessage="1" prompt="Must be M or F" sqref="D102" xr:uid="{E7081A34-39AC-4A23-A521-16D1A8CB100A}">
      <formula1>#REF!</formula1>
    </dataValidation>
    <dataValidation type="list" allowBlank="1" showInputMessage="1" showErrorMessage="1" errorTitle="Invalid Attendance" error="You must select from one of:_x000a_P - Present_x000a_E - Excused_x000a_L - On Leave (Authorized)_x000a_A - Absent without Leave_x000a_Q - Quit Activity_x000a_TOS - Taken on Strength_x000a_SOS - Struck off Strength_x000a_LOA - Leave of Absense" sqref="F3:S180" xr:uid="{00000000-0002-0000-0000-000000000000}">
      <formula1>$A$204:$A$211</formula1>
    </dataValidation>
  </dataValidations>
  <pageMargins left="0.511811023622047" right="0.511811023622047" top="0.98425196850393704" bottom="0.98425196850393704" header="0.511811023622047" footer="0.511811023622047"/>
  <pageSetup fitToWidth="8" fitToHeight="11" orientation="landscape" horizontalDpi="300" verticalDpi="300" r:id="rId1"/>
  <headerFooter alignWithMargins="0">
    <oddHeader>&amp;L&amp;"Arial,Bold"&amp;12 151 Chadburn Squadron&amp;C&amp;"Arial Black,Regular"&amp;12Activity Attendance Form&amp;R&amp;"Arial,Bold"&amp;12Page &amp;P of &amp;N</oddHeader>
    <oddFooter>&amp;L&amp;D&amp;CPage &amp;P of &amp;N&amp;R&amp;F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Activity Attendance</vt:lpstr>
      <vt:lpstr>'Activity Attendance'!Print_Area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Thissen</dc:creator>
  <cp:lastModifiedBy>Don Biffin</cp:lastModifiedBy>
  <cp:lastPrinted>2021-03-15T18:43:31Z</cp:lastPrinted>
  <dcterms:created xsi:type="dcterms:W3CDTF">1999-11-15T02:02:29Z</dcterms:created>
  <dcterms:modified xsi:type="dcterms:W3CDTF">2021-03-27T18:34:25Z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1137560139</vt:i4>
  </property>
  <property fmtid="{D5CDD505-2E9C-101B-9397-08002B2CF9AE}" pid="3" name="_EmailSubject">
    <vt:lpwstr>NOMINALROLL-Nov-15-2004.xls</vt:lpwstr>
  </property>
  <property fmtid="{D5CDD505-2E9C-101B-9397-08002B2CF9AE}" pid="4" name="_AuthorEmail">
    <vt:lpwstr>chadburn@rogers.com</vt:lpwstr>
  </property>
  <property fmtid="{D5CDD505-2E9C-101B-9397-08002B2CF9AE}" pid="5" name="_AuthorEmailDisplayName">
    <vt:lpwstr>Chadburn</vt:lpwstr>
  </property>
  <property fmtid="{D5CDD505-2E9C-101B-9397-08002B2CF9AE}" pid="6" name="_ReviewingToolsShownOnce">
    <vt:lpwstr/>
  </property>
</Properties>
</file>