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donbi\OneDrive\Documents\Air Cadets\2021-2022\Nominal Roll\"/>
    </mc:Choice>
  </mc:AlternateContent>
  <xr:revisionPtr revIDLastSave="0" documentId="13_ncr:1_{A7148F1B-912D-423B-AC6F-729D4C6291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ivity Attendance" sheetId="1" r:id="rId1"/>
  </sheets>
  <definedNames>
    <definedName name="_xlnm._FilterDatabase" localSheetId="0" hidden="1">'Activity Attendance'!$A$2:$U$155</definedName>
    <definedName name="Flight">'Activity Attendance'!#REF!</definedName>
    <definedName name="ParadeCount">'Activity Attendance'!#REF!</definedName>
    <definedName name="_xlnm.Print_Area" localSheetId="0">'Activity Attendance'!$C$1:$U$164</definedName>
    <definedName name="TotalStrength">'Activity Attendance'!#REF!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9" i="1" l="1"/>
  <c r="E161" i="1" l="1"/>
  <c r="E158" i="1"/>
  <c r="E157" i="1"/>
  <c r="E160" i="1" l="1"/>
  <c r="E162" i="1" s="1"/>
  <c r="E1" i="1" l="1"/>
  <c r="P162" i="1" l="1"/>
  <c r="P158" i="1"/>
  <c r="P161" i="1"/>
  <c r="P157" i="1"/>
  <c r="P160" i="1"/>
  <c r="P163" i="1"/>
  <c r="P159" i="1"/>
  <c r="H163" i="1"/>
  <c r="H162" i="1"/>
  <c r="H161" i="1"/>
  <c r="H160" i="1"/>
  <c r="H159" i="1"/>
  <c r="O158" i="1"/>
  <c r="N163" i="1"/>
  <c r="N159" i="1"/>
  <c r="N162" i="1"/>
  <c r="N158" i="1"/>
  <c r="N161" i="1"/>
  <c r="N157" i="1"/>
  <c r="N160" i="1"/>
  <c r="H158" i="1"/>
  <c r="H157" i="1"/>
  <c r="I157" i="1"/>
  <c r="U162" i="1"/>
  <c r="L159" i="1"/>
  <c r="M163" i="1"/>
  <c r="K163" i="1"/>
  <c r="J161" i="1"/>
  <c r="R161" i="1"/>
  <c r="S163" i="1"/>
  <c r="T158" i="1"/>
  <c r="Q159" i="1"/>
  <c r="I163" i="1" l="1"/>
  <c r="J162" i="1"/>
  <c r="O161" i="1"/>
  <c r="T163" i="1"/>
  <c r="T160" i="1"/>
  <c r="O162" i="1"/>
  <c r="I158" i="1"/>
  <c r="U159" i="1"/>
  <c r="J159" i="1"/>
  <c r="S157" i="1"/>
  <c r="M157" i="1"/>
  <c r="N164" i="1"/>
  <c r="U160" i="1"/>
  <c r="R158" i="1"/>
  <c r="O163" i="1"/>
  <c r="S160" i="1"/>
  <c r="L157" i="1"/>
  <c r="R159" i="1"/>
  <c r="O159" i="1"/>
  <c r="L163" i="1"/>
  <c r="R163" i="1"/>
  <c r="O160" i="1"/>
  <c r="T162" i="1"/>
  <c r="O157" i="1"/>
  <c r="I162" i="1"/>
  <c r="Q163" i="1"/>
  <c r="M160" i="1"/>
  <c r="U163" i="1"/>
  <c r="L160" i="1"/>
  <c r="J158" i="1"/>
  <c r="R162" i="1"/>
  <c r="T159" i="1"/>
  <c r="K160" i="1"/>
  <c r="I159" i="1"/>
  <c r="Q158" i="1"/>
  <c r="K157" i="1"/>
  <c r="M158" i="1"/>
  <c r="U157" i="1"/>
  <c r="L161" i="1"/>
  <c r="J163" i="1"/>
  <c r="R160" i="1"/>
  <c r="K162" i="1"/>
  <c r="S162" i="1"/>
  <c r="I160" i="1"/>
  <c r="Q157" i="1"/>
  <c r="P164" i="1"/>
  <c r="Q160" i="1"/>
  <c r="U161" i="1"/>
  <c r="L158" i="1"/>
  <c r="J160" i="1"/>
  <c r="R157" i="1"/>
  <c r="T157" i="1"/>
  <c r="K161" i="1"/>
  <c r="S161" i="1"/>
  <c r="I161" i="1"/>
  <c r="Q161" i="1"/>
  <c r="M161" i="1"/>
  <c r="M159" i="1"/>
  <c r="U158" i="1"/>
  <c r="L162" i="1"/>
  <c r="J157" i="1"/>
  <c r="T161" i="1"/>
  <c r="K159" i="1"/>
  <c r="S159" i="1"/>
  <c r="Q162" i="1"/>
  <c r="K158" i="1"/>
  <c r="S158" i="1"/>
  <c r="M162" i="1"/>
  <c r="H164" i="1"/>
  <c r="I164" i="1" l="1"/>
  <c r="J164" i="1"/>
  <c r="L164" i="1"/>
  <c r="O164" i="1"/>
  <c r="U164" i="1"/>
  <c r="S164" i="1"/>
  <c r="T164" i="1"/>
  <c r="R164" i="1"/>
  <c r="K164" i="1"/>
  <c r="Q164" i="1"/>
  <c r="M1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 Biffin</author>
    <author/>
  </authors>
  <commentList>
    <comment ref="B3" authorId="0" shapeId="0" xr:uid="{726D73EF-25F3-4B5F-AEAB-EE3CC73DD365}">
      <text>
        <r>
          <rPr>
            <b/>
            <sz val="9"/>
            <color indexed="81"/>
            <rFont val="Tahoma"/>
            <family val="2"/>
          </rPr>
          <t>Don Biffin:</t>
        </r>
        <r>
          <rPr>
            <sz val="9"/>
            <color indexed="81"/>
            <rFont val="Tahoma"/>
            <family val="2"/>
          </rPr>
          <t xml:space="preserve">
Fortress shows Level 5 but training moved them to level 4</t>
        </r>
      </text>
    </comment>
    <comment ref="D19" authorId="1" shapeId="0" xr:uid="{EA8853D5-098B-435F-858B-E1AFC3B5B8E3}">
      <text>
        <r>
          <rPr>
            <sz val="10"/>
            <color rgb="FF000000"/>
            <rFont val="Arial"/>
            <family val="2"/>
          </rPr>
          <t>Kept on Strength per CO for Flying Scholarship
	-Don Biffin</t>
        </r>
      </text>
    </comment>
    <comment ref="B62" authorId="1" shapeId="0" xr:uid="{0C0E586D-38F0-41ED-A2BE-377EF16A4726}">
      <text>
        <r>
          <rPr>
            <sz val="10"/>
            <color rgb="FF000000"/>
            <rFont val="Arial"/>
            <family val="2"/>
          </rPr>
          <t>Is in Level 5 but Fortress shows Level 5 Qualified.
	-Don Biffin</t>
        </r>
      </text>
    </comment>
    <comment ref="B82" authorId="1" shapeId="0" xr:uid="{21344BBD-F5D4-48E3-A0C4-F30A05ED602B}">
      <text>
        <r>
          <rPr>
            <sz val="10"/>
            <color rgb="FF000000"/>
            <rFont val="Arial"/>
            <family val="2"/>
          </rPr>
          <t>Kept in Level 3 by Capt Di Loreto, Fortress shows Level 4
	-Don Biffin</t>
        </r>
      </text>
    </comment>
    <comment ref="B119" authorId="0" shapeId="0" xr:uid="{82EB9CC0-E732-47ED-9A1C-2383104FB913}">
      <text>
        <r>
          <rPr>
            <b/>
            <sz val="9"/>
            <color indexed="81"/>
            <rFont val="Tahoma"/>
            <family val="2"/>
          </rPr>
          <t>Don Biffin:</t>
        </r>
        <r>
          <rPr>
            <sz val="9"/>
            <color indexed="81"/>
            <rFont val="Tahoma"/>
            <family val="2"/>
          </rPr>
          <t xml:space="preserve">
Fortress shows Level 3 but CO wanted him in Level 2</t>
        </r>
      </text>
    </comment>
    <comment ref="D141" authorId="1" shapeId="0" xr:uid="{C9435384-8E58-4C42-8F6C-1A80DB484340}">
      <text>
        <r>
          <rPr>
            <sz val="10"/>
            <color rgb="FF000000"/>
            <rFont val="Arial"/>
            <family val="2"/>
          </rPr>
          <t>Name Change</t>
        </r>
      </text>
    </comment>
  </commentList>
</comments>
</file>

<file path=xl/sharedStrings.xml><?xml version="1.0" encoding="utf-8"?>
<sst xmlns="http://schemas.openxmlformats.org/spreadsheetml/2006/main" count="849" uniqueCount="318">
  <si>
    <t>Rank</t>
  </si>
  <si>
    <t>Last Name</t>
  </si>
  <si>
    <t>f</t>
  </si>
  <si>
    <t>CPL</t>
  </si>
  <si>
    <t>SGT</t>
  </si>
  <si>
    <t>WO2</t>
  </si>
  <si>
    <t xml:space="preserve"> </t>
  </si>
  <si>
    <t>Joshua</t>
  </si>
  <si>
    <t>m</t>
  </si>
  <si>
    <t>FSGT</t>
  </si>
  <si>
    <t>A</t>
  </si>
  <si>
    <t>E</t>
  </si>
  <si>
    <t>SOS</t>
  </si>
  <si>
    <t>TOS</t>
  </si>
  <si>
    <t>L</t>
  </si>
  <si>
    <t>FCPL</t>
  </si>
  <si>
    <t>P</t>
  </si>
  <si>
    <t>Emma</t>
  </si>
  <si>
    <t>LOA</t>
  </si>
  <si>
    <t>First Name</t>
  </si>
  <si>
    <t>Gender</t>
  </si>
  <si>
    <t>Noah</t>
  </si>
  <si>
    <t>Daniel</t>
  </si>
  <si>
    <t>N</t>
  </si>
  <si>
    <t>M</t>
  </si>
  <si>
    <t>F</t>
  </si>
  <si>
    <t>Date</t>
  </si>
  <si>
    <t>Q</t>
  </si>
  <si>
    <t>P - Present
A - Absent (AWOL)
E - Excused
L - Late
Q - Quit Activity
LOA - Leave of Absense
SOS -Struck off Strength 
TOS -Taken on Strength</t>
  </si>
  <si>
    <t>Sophia</t>
  </si>
  <si>
    <t>Blake</t>
  </si>
  <si>
    <t>Ethan</t>
  </si>
  <si>
    <t>Kirsten</t>
  </si>
  <si>
    <t>Shivani</t>
  </si>
  <si>
    <t>Jordan</t>
  </si>
  <si>
    <t>Ye</t>
  </si>
  <si>
    <t>Catherine</t>
  </si>
  <si>
    <t>Nicholas</t>
  </si>
  <si>
    <t>Megan</t>
  </si>
  <si>
    <t>Khan</t>
  </si>
  <si>
    <t>Nolan</t>
  </si>
  <si>
    <t>Wade</t>
  </si>
  <si>
    <t>Hannah</t>
  </si>
  <si>
    <t>AC</t>
  </si>
  <si>
    <t>Lauren</t>
  </si>
  <si>
    <t>Hooisma</t>
  </si>
  <si>
    <t>Connor</t>
  </si>
  <si>
    <t>Aaron</t>
  </si>
  <si>
    <t>Narain</t>
  </si>
  <si>
    <t>Harjap</t>
  </si>
  <si>
    <t>Drew</t>
  </si>
  <si>
    <t>Danielle</t>
  </si>
  <si>
    <t>Sharon</t>
  </si>
  <si>
    <t>Y</t>
  </si>
  <si>
    <t>WO1</t>
  </si>
  <si>
    <t>Rebecca</t>
  </si>
  <si>
    <t>Total Cadets</t>
  </si>
  <si>
    <t>Data Validation Rules - DO NOT DELETE</t>
  </si>
  <si>
    <t>Taken on Strength</t>
  </si>
  <si>
    <t>Present</t>
  </si>
  <si>
    <t>Late (more than 30 mins)</t>
  </si>
  <si>
    <t>Excused</t>
  </si>
  <si>
    <t>Absent(AWOL)</t>
  </si>
  <si>
    <t>Leave of Absense</t>
  </si>
  <si>
    <t>Struck off Strength</t>
  </si>
  <si>
    <t>Quit Activity</t>
  </si>
  <si>
    <t>Alam</t>
  </si>
  <si>
    <t>Almas</t>
  </si>
  <si>
    <t>Lepage</t>
  </si>
  <si>
    <t>Vasha</t>
  </si>
  <si>
    <t>Gavin</t>
  </si>
  <si>
    <t>Duque</t>
  </si>
  <si>
    <t>Vince</t>
  </si>
  <si>
    <t>Gamata</t>
  </si>
  <si>
    <t>Jeric</t>
  </si>
  <si>
    <t>Gorham</t>
  </si>
  <si>
    <t>Clayton</t>
  </si>
  <si>
    <t>Huang</t>
  </si>
  <si>
    <t>James</t>
  </si>
  <si>
    <t>Quan</t>
  </si>
  <si>
    <t>Jack</t>
  </si>
  <si>
    <t>Mabinty</t>
  </si>
  <si>
    <t>Heynemans</t>
  </si>
  <si>
    <t>Joseph</t>
  </si>
  <si>
    <t>Doniel</t>
  </si>
  <si>
    <t>Zhang</t>
  </si>
  <si>
    <t>Chris</t>
  </si>
  <si>
    <t>Dylan</t>
  </si>
  <si>
    <t>Danica</t>
  </si>
  <si>
    <t>Bodnariuc</t>
  </si>
  <si>
    <t>Valentina</t>
  </si>
  <si>
    <t>Stephanie</t>
  </si>
  <si>
    <t>Burgess</t>
  </si>
  <si>
    <t>Nathan</t>
  </si>
  <si>
    <t>Chio</t>
  </si>
  <si>
    <t>Fairfull</t>
  </si>
  <si>
    <t>Freeman</t>
  </si>
  <si>
    <t>Charlotte</t>
  </si>
  <si>
    <t>Jeremie</t>
  </si>
  <si>
    <t>Grant</t>
  </si>
  <si>
    <t>Haynes</t>
  </si>
  <si>
    <t>Bryce</t>
  </si>
  <si>
    <t>Kotsopoulos</t>
  </si>
  <si>
    <t>MacKellar</t>
  </si>
  <si>
    <t>Masensa</t>
  </si>
  <si>
    <t>Prince</t>
  </si>
  <si>
    <t>Mihalache</t>
  </si>
  <si>
    <t>Raushekov</t>
  </si>
  <si>
    <t>Eldar</t>
  </si>
  <si>
    <t>Riopelle</t>
  </si>
  <si>
    <t>Mariea</t>
  </si>
  <si>
    <t>Tonner</t>
  </si>
  <si>
    <t>Bowen</t>
  </si>
  <si>
    <t>Eric</t>
  </si>
  <si>
    <t>Marabai</t>
  </si>
  <si>
    <t>Bheema</t>
  </si>
  <si>
    <t>Allen</t>
  </si>
  <si>
    <t>Baldasaro</t>
  </si>
  <si>
    <t>Espe</t>
  </si>
  <si>
    <t>Garriock</t>
  </si>
  <si>
    <t>Lang</t>
  </si>
  <si>
    <t>Mahadeo</t>
  </si>
  <si>
    <t>Maharaj</t>
  </si>
  <si>
    <t>Nguyen</t>
  </si>
  <si>
    <t>Paterson</t>
  </si>
  <si>
    <t>Rabjohn</t>
  </si>
  <si>
    <t>Rehman</t>
  </si>
  <si>
    <t>Robertson</t>
  </si>
  <si>
    <t>Saludares</t>
  </si>
  <si>
    <t>Smith</t>
  </si>
  <si>
    <t>Szczerba Arrua</t>
  </si>
  <si>
    <t>Toure</t>
  </si>
  <si>
    <t>Ballantyne</t>
  </si>
  <si>
    <t>Charles</t>
  </si>
  <si>
    <t>Alexander</t>
  </si>
  <si>
    <t>Gonzales</t>
  </si>
  <si>
    <t>Alexandria</t>
  </si>
  <si>
    <t>Kaye</t>
  </si>
  <si>
    <t>Prentice</t>
  </si>
  <si>
    <t>VanGenechten</t>
  </si>
  <si>
    <t>Avery</t>
  </si>
  <si>
    <t>Walker</t>
  </si>
  <si>
    <t>Audrey</t>
  </si>
  <si>
    <t>Kazi</t>
  </si>
  <si>
    <t>Dreek</t>
  </si>
  <si>
    <t>Di Loreto</t>
  </si>
  <si>
    <t>Rideout</t>
  </si>
  <si>
    <t>Total</t>
  </si>
  <si>
    <t>Total Females</t>
  </si>
  <si>
    <t>Total Males</t>
  </si>
  <si>
    <t>Not On Fortress</t>
  </si>
  <si>
    <t>Grand Total</t>
  </si>
  <si>
    <t>Aawar</t>
  </si>
  <si>
    <t>Adam</t>
  </si>
  <si>
    <t>Creedland</t>
  </si>
  <si>
    <t>Hunter Janwin</t>
  </si>
  <si>
    <t>Mali</t>
  </si>
  <si>
    <t>Russell</t>
  </si>
  <si>
    <t>Solomon</t>
  </si>
  <si>
    <t>Kaleb</t>
  </si>
  <si>
    <t>Adefemi</t>
  </si>
  <si>
    <t>Boluwatife Yvonne B</t>
  </si>
  <si>
    <t>Adhikari</t>
  </si>
  <si>
    <t>Pramshu</t>
  </si>
  <si>
    <t>Nishat</t>
  </si>
  <si>
    <t>Kaedra Carolyn</t>
  </si>
  <si>
    <t>Attarwala</t>
  </si>
  <si>
    <t>Misbah</t>
  </si>
  <si>
    <t>Patricia</t>
  </si>
  <si>
    <t>Brear</t>
  </si>
  <si>
    <t>Cooper</t>
  </si>
  <si>
    <t>Nigel</t>
  </si>
  <si>
    <t>Cvetkovic</t>
  </si>
  <si>
    <t>Viktor</t>
  </si>
  <si>
    <t>Dayao</t>
  </si>
  <si>
    <t>Harrigan</t>
  </si>
  <si>
    <t>Ceana</t>
  </si>
  <si>
    <t>Horwood</t>
  </si>
  <si>
    <t>Nathan Blair</t>
  </si>
  <si>
    <t>Khalid</t>
  </si>
  <si>
    <t>Ayesha</t>
  </si>
  <si>
    <t>Zainab</t>
  </si>
  <si>
    <t>Kinsey</t>
  </si>
  <si>
    <t>Maves</t>
  </si>
  <si>
    <t>Moore</t>
  </si>
  <si>
    <t>Mozes</t>
  </si>
  <si>
    <t>Jessica Aeryn</t>
  </si>
  <si>
    <t>Chau (Hillary)</t>
  </si>
  <si>
    <t>Olay</t>
  </si>
  <si>
    <t>Remea Rose</t>
  </si>
  <si>
    <t>Schmidtke</t>
  </si>
  <si>
    <t>Connor Vincent</t>
  </si>
  <si>
    <t>Stephanie Rose</t>
  </si>
  <si>
    <t>Wisdom</t>
  </si>
  <si>
    <t>Garfield</t>
  </si>
  <si>
    <t>Wright</t>
  </si>
  <si>
    <t>Manson</t>
  </si>
  <si>
    <t>Baldwin</t>
  </si>
  <si>
    <t>Frankie</t>
  </si>
  <si>
    <t>Manikandan</t>
  </si>
  <si>
    <t>Vishal</t>
  </si>
  <si>
    <t>Quinton</t>
  </si>
  <si>
    <t>Soro</t>
  </si>
  <si>
    <t>Yuvakamalamoorthy</t>
  </si>
  <si>
    <t>Tanya</t>
  </si>
  <si>
    <t>Maciejko</t>
  </si>
  <si>
    <t>Paluzzi</t>
  </si>
  <si>
    <t>Alberto</t>
  </si>
  <si>
    <t>Saez</t>
  </si>
  <si>
    <t>Matteo</t>
  </si>
  <si>
    <t>Lily</t>
  </si>
  <si>
    <t>Abdullah</t>
  </si>
  <si>
    <t>Wang</t>
  </si>
  <si>
    <t>Zayas Dodge</t>
  </si>
  <si>
    <t>Javier</t>
  </si>
  <si>
    <t>LAC</t>
  </si>
  <si>
    <t>Balasubramanian</t>
  </si>
  <si>
    <t>Saadana</t>
  </si>
  <si>
    <t>Brown</t>
  </si>
  <si>
    <t>Cole</t>
  </si>
  <si>
    <t>Crocker</t>
  </si>
  <si>
    <t>Finley</t>
  </si>
  <si>
    <t>Duncan</t>
  </si>
  <si>
    <t>Leurrico</t>
  </si>
  <si>
    <t>Frickleton</t>
  </si>
  <si>
    <t>Scott</t>
  </si>
  <si>
    <t>Harvey</t>
  </si>
  <si>
    <t>Irwin</t>
  </si>
  <si>
    <t>Caiden</t>
  </si>
  <si>
    <t>Kerr</t>
  </si>
  <si>
    <t>Karianna</t>
  </si>
  <si>
    <t>Mann</t>
  </si>
  <si>
    <t>Dillon</t>
  </si>
  <si>
    <t>Nezami Espinosa</t>
  </si>
  <si>
    <t>Mina</t>
  </si>
  <si>
    <t>Samoylenko</t>
  </si>
  <si>
    <t>Petr</t>
  </si>
  <si>
    <t>Scott-Moussa</t>
  </si>
  <si>
    <t>Korreah</t>
  </si>
  <si>
    <t>Stephens</t>
  </si>
  <si>
    <t>Henry</t>
  </si>
  <si>
    <t>Dallus</t>
  </si>
  <si>
    <t>Traynor</t>
  </si>
  <si>
    <t>Woodman</t>
  </si>
  <si>
    <t>Marlo</t>
  </si>
  <si>
    <t>Lola</t>
  </si>
  <si>
    <t>Vida-Swalm</t>
  </si>
  <si>
    <t>Activity - ___________________________________________
Date -     ____________________________________________
NCOIC - _________________________________________
OIC -      __________________________________________</t>
  </si>
  <si>
    <t>Pratyoush</t>
  </si>
  <si>
    <t>Michael</t>
  </si>
  <si>
    <t>Kadir</t>
  </si>
  <si>
    <t>Zayan</t>
  </si>
  <si>
    <t>Rowden</t>
  </si>
  <si>
    <t>Coleman</t>
  </si>
  <si>
    <t>Falzon</t>
  </si>
  <si>
    <t>Ritchie</t>
  </si>
  <si>
    <t>Owen</t>
  </si>
  <si>
    <t>Aus</t>
  </si>
  <si>
    <t>Declan James</t>
  </si>
  <si>
    <t>Madeline Margaret</t>
  </si>
  <si>
    <t>Beauchamp-Hartung</t>
  </si>
  <si>
    <t>Luke Alan Hans</t>
  </si>
  <si>
    <t>Joshua Miles</t>
  </si>
  <si>
    <t>Jacob William</t>
  </si>
  <si>
    <t>Max</t>
  </si>
  <si>
    <t>William</t>
  </si>
  <si>
    <t>Cameron Josef</t>
  </si>
  <si>
    <t>Connor R</t>
  </si>
  <si>
    <t>Aneal James</t>
  </si>
  <si>
    <t>Yamini</t>
  </si>
  <si>
    <t>Keith</t>
  </si>
  <si>
    <t>Meneses-Cortes</t>
  </si>
  <si>
    <t>Ella-Siobhan</t>
  </si>
  <si>
    <t>Gurshan</t>
  </si>
  <si>
    <t>Zakkariya-Mohammad</t>
  </si>
  <si>
    <t>Jack Robert</t>
  </si>
  <si>
    <t>Mason Oliver</t>
  </si>
  <si>
    <t>Gnele Malika</t>
  </si>
  <si>
    <t>Elhaj</t>
  </si>
  <si>
    <t>Olivia</t>
  </si>
  <si>
    <t>Xinran</t>
  </si>
  <si>
    <t>Andrews</t>
  </si>
  <si>
    <t>Jon Dahl</t>
  </si>
  <si>
    <t>Keelan</t>
  </si>
  <si>
    <t>Alhalabi</t>
  </si>
  <si>
    <t>Karim</t>
  </si>
  <si>
    <t>Shahed</t>
  </si>
  <si>
    <t>Argueta Martinez</t>
  </si>
  <si>
    <t>Burgi</t>
  </si>
  <si>
    <t>Alexander (Zander)</t>
  </si>
  <si>
    <t>Chowdhury</t>
  </si>
  <si>
    <t>Rywayda</t>
  </si>
  <si>
    <t>Clark</t>
  </si>
  <si>
    <t>Violet</t>
  </si>
  <si>
    <t>Meghan</t>
  </si>
  <si>
    <t>Garg</t>
  </si>
  <si>
    <t>Arnav</t>
  </si>
  <si>
    <t>Hamilton</t>
  </si>
  <si>
    <t>Gabriel</t>
  </si>
  <si>
    <t>Hurren</t>
  </si>
  <si>
    <t>Cash</t>
  </si>
  <si>
    <t>Martinez-Pacini</t>
  </si>
  <si>
    <t>Eva Maria</t>
  </si>
  <si>
    <t>Nwaigwe</t>
  </si>
  <si>
    <t>Isaac</t>
  </si>
  <si>
    <t>Pauls</t>
  </si>
  <si>
    <t>Gabriel William</t>
  </si>
  <si>
    <t>Amina</t>
  </si>
  <si>
    <t>Simon</t>
  </si>
  <si>
    <t>Solieli</t>
  </si>
  <si>
    <t>Sova</t>
  </si>
  <si>
    <t>Caitlin</t>
  </si>
  <si>
    <t>Flights</t>
  </si>
  <si>
    <t>NA</t>
  </si>
  <si>
    <t>WO</t>
  </si>
  <si>
    <t>HQ</t>
  </si>
  <si>
    <t>Level</t>
  </si>
  <si>
    <t>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</si>
</sst>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#"/>
    <numFmt numFmtId="166" formatCode="[$-409]d/mmm/yy;@"/>
    <numFmt numFmtId="167" formatCode="[$-409]d/mmm/yyyy"/>
    <numFmt numFmtId="168" formatCode="[$-409]d\-mmm\-yy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3.5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" fontId="1" fillId="0" borderId="1" xfId="0" applyNumberFormat="1" applyFont="1" applyBorder="1" applyAlignment="1">
      <alignment horizontal="center" textRotation="18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 textRotation="180"/>
    </xf>
    <xf numFmtId="0" fontId="3" fillId="0" borderId="0" xfId="0" applyFont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5" borderId="0" xfId="0" applyFill="1"/>
    <xf numFmtId="0" fontId="2" fillId="6" borderId="0" xfId="0" applyFont="1" applyFill="1" applyAlignment="1">
      <alignment horizontal="center"/>
    </xf>
    <xf numFmtId="1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1" fillId="3" borderId="5" xfId="0" applyFont="1" applyFill="1" applyBorder="1"/>
    <xf numFmtId="0" fontId="13" fillId="7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textRotation="180"/>
    </xf>
    <xf numFmtId="0" fontId="3" fillId="0" borderId="10" xfId="0" applyFont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8" borderId="14" xfId="0" applyFill="1" applyBorder="1"/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8" borderId="14" xfId="0" applyFont="1" applyFill="1" applyBorder="1"/>
    <xf numFmtId="0" fontId="14" fillId="0" borderId="14" xfId="0" applyFont="1" applyBorder="1"/>
    <xf numFmtId="0" fontId="14" fillId="8" borderId="14" xfId="0" applyFont="1" applyFill="1" applyBorder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167" fontId="14" fillId="8" borderId="14" xfId="0" applyNumberFormat="1" applyFont="1" applyFill="1" applyBorder="1"/>
    <xf numFmtId="167" fontId="14" fillId="0" borderId="14" xfId="0" applyNumberFormat="1" applyFont="1" applyBorder="1"/>
    <xf numFmtId="167" fontId="0" fillId="8" borderId="14" xfId="0" applyNumberFormat="1" applyFill="1" applyBorder="1"/>
    <xf numFmtId="167" fontId="0" fillId="0" borderId="14" xfId="0" applyNumberFormat="1" applyBorder="1"/>
    <xf numFmtId="167" fontId="0" fillId="0" borderId="14" xfId="0" applyNumberFormat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14" fillId="9" borderId="14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167" fontId="14" fillId="10" borderId="15" xfId="0" applyNumberFormat="1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5" xfId="0" applyFont="1" applyBorder="1" applyAlignment="1">
      <alignment horizontal="center"/>
    </xf>
    <xf numFmtId="168" fontId="14" fillId="0" borderId="15" xfId="0" applyNumberFormat="1" applyFont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5" fontId="13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5" fillId="0" borderId="14" xfId="0" applyFont="1" applyBorder="1"/>
    <xf numFmtId="0" fontId="14" fillId="11" borderId="14" xfId="0" applyFont="1" applyFill="1" applyBorder="1" applyAlignment="1">
      <alignment horizontal="center" wrapText="1"/>
    </xf>
    <xf numFmtId="0" fontId="14" fillId="5" borderId="14" xfId="0" applyFont="1" applyFill="1" applyBorder="1" applyAlignment="1">
      <alignment wrapText="1"/>
    </xf>
    <xf numFmtId="0" fontId="14" fillId="8" borderId="14" xfId="0" applyFont="1" applyFill="1" applyBorder="1" applyAlignment="1">
      <alignment wrapText="1"/>
    </xf>
    <xf numFmtId="0" fontId="14" fillId="8" borderId="17" xfId="0" applyFont="1" applyFill="1" applyBorder="1" applyAlignment="1">
      <alignment horizontal="center"/>
    </xf>
    <xf numFmtId="168" fontId="14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16" fillId="4" borderId="14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11" borderId="14" xfId="0" applyFont="1" applyFill="1" applyBorder="1" applyAlignment="1">
      <alignment horizontal="center" wrapText="1"/>
    </xf>
    <xf numFmtId="0" fontId="13" fillId="11" borderId="14" xfId="0" applyFont="1" applyFill="1" applyBorder="1" applyAlignment="1">
      <alignment horizontal="center"/>
    </xf>
    <xf numFmtId="0" fontId="0" fillId="8" borderId="15" xfId="0" applyFill="1" applyBorder="1"/>
    <xf numFmtId="0" fontId="14" fillId="0" borderId="15" xfId="0" applyFont="1" applyBorder="1"/>
    <xf numFmtId="0" fontId="14" fillId="0" borderId="16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Normal" xfId="0" builtinId="0"/>
  </cellStyles>
  <dxfs count="28"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492"/>
  <sheetViews>
    <sheetView tabSelected="1" zoomScaleNormal="100" zoomScaleSheetLayoutView="100" workbookViewId="0">
      <pane xSplit="5" ySplit="2" topLeftCell="F3" activePane="bottomRight" state="frozen"/>
      <selection pane="topRight" activeCell="I1" sqref="I1"/>
      <selection pane="bottomLeft" activeCell="A4" sqref="A4"/>
      <selection pane="bottomRight" activeCell="G31" sqref="G31"/>
    </sheetView>
  </sheetViews>
  <sheetFormatPr defaultColWidth="9.109375" defaultRowHeight="13.2" x14ac:dyDescent="0.25"/>
  <cols>
    <col min="1" max="2" width="7.44140625" customWidth="1"/>
    <col min="3" max="3" width="6.6640625" style="1" customWidth="1"/>
    <col min="4" max="4" width="21.33203125" style="2" customWidth="1"/>
    <col min="5" max="5" width="17.88671875" style="2" customWidth="1"/>
    <col min="6" max="6" width="7.88671875" style="1" customWidth="1"/>
    <col min="7" max="7" width="6.44140625" style="10" customWidth="1"/>
    <col min="8" max="8" width="6.44140625" style="4" customWidth="1"/>
    <col min="9" max="9" width="5.6640625" style="1" customWidth="1"/>
    <col min="10" max="10" width="4.44140625" style="1" customWidth="1"/>
    <col min="11" max="11" width="4.5546875" style="8" customWidth="1"/>
    <col min="12" max="13" width="4.5546875" style="1" customWidth="1"/>
    <col min="14" max="14" width="5" style="1" customWidth="1"/>
    <col min="15" max="16" width="4.44140625" style="1" customWidth="1"/>
    <col min="17" max="17" width="4.5546875" style="1" customWidth="1"/>
    <col min="18" max="18" width="4.109375" style="1" customWidth="1"/>
    <col min="19" max="19" width="4.88671875" style="1" customWidth="1"/>
    <col min="20" max="20" width="5.109375" style="1" customWidth="1"/>
    <col min="21" max="21" width="5" style="1" customWidth="1"/>
  </cols>
  <sheetData>
    <row r="1" spans="1:21" s="5" customFormat="1" ht="72" customHeight="1" thickBot="1" x14ac:dyDescent="0.3">
      <c r="C1" s="36"/>
      <c r="D1" s="38" t="s">
        <v>28</v>
      </c>
      <c r="E1" s="37">
        <f ca="1">NOW()</f>
        <v>44530.613376388887</v>
      </c>
      <c r="F1" s="86" t="s">
        <v>247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88"/>
      <c r="S1" s="88"/>
      <c r="T1" s="88"/>
      <c r="U1" s="89"/>
    </row>
    <row r="2" spans="1:21" ht="45.75" customHeight="1" thickBot="1" x14ac:dyDescent="0.3">
      <c r="A2" s="9" t="s">
        <v>312</v>
      </c>
      <c r="B2" s="9" t="s">
        <v>316</v>
      </c>
      <c r="C2" s="13" t="s">
        <v>0</v>
      </c>
      <c r="D2" s="34" t="s">
        <v>1</v>
      </c>
      <c r="E2" s="34" t="s">
        <v>19</v>
      </c>
      <c r="F2" s="13" t="s">
        <v>20</v>
      </c>
      <c r="G2" s="35" t="s">
        <v>12</v>
      </c>
      <c r="H2" s="3" t="s">
        <v>26</v>
      </c>
      <c r="I2" s="3" t="s">
        <v>26</v>
      </c>
      <c r="J2" s="3" t="s">
        <v>26</v>
      </c>
      <c r="K2" s="3" t="s">
        <v>26</v>
      </c>
      <c r="L2" s="3" t="s">
        <v>26</v>
      </c>
      <c r="M2" s="3" t="s">
        <v>26</v>
      </c>
      <c r="N2" s="3" t="s">
        <v>26</v>
      </c>
      <c r="O2" s="3" t="s">
        <v>26</v>
      </c>
      <c r="P2" s="3" t="s">
        <v>26</v>
      </c>
      <c r="Q2" s="3" t="s">
        <v>26</v>
      </c>
      <c r="R2" s="3" t="s">
        <v>26</v>
      </c>
      <c r="S2" s="3" t="s">
        <v>26</v>
      </c>
      <c r="T2" s="3" t="s">
        <v>26</v>
      </c>
      <c r="U2" s="3" t="s">
        <v>26</v>
      </c>
    </row>
    <row r="3" spans="1:21" s="2" customFormat="1" ht="14.4" thickTop="1" x14ac:dyDescent="0.3">
      <c r="A3" s="54">
        <v>4</v>
      </c>
      <c r="B3" s="78">
        <v>4</v>
      </c>
      <c r="C3" s="43" t="s">
        <v>15</v>
      </c>
      <c r="D3" s="57" t="s">
        <v>152</v>
      </c>
      <c r="E3" s="42" t="s">
        <v>153</v>
      </c>
      <c r="F3" s="43" t="s">
        <v>24</v>
      </c>
      <c r="G3" s="59" t="s">
        <v>23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2" customFormat="1" ht="13.8" x14ac:dyDescent="0.3">
      <c r="A4" s="54">
        <v>3</v>
      </c>
      <c r="B4" s="79">
        <v>3</v>
      </c>
      <c r="C4" s="43" t="s">
        <v>15</v>
      </c>
      <c r="D4" s="42" t="s">
        <v>160</v>
      </c>
      <c r="E4" s="42" t="s">
        <v>161</v>
      </c>
      <c r="F4" s="43" t="s">
        <v>25</v>
      </c>
      <c r="G4" s="59" t="s">
        <v>23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2" customFormat="1" ht="13.8" x14ac:dyDescent="0.3">
      <c r="A5" s="54">
        <v>4</v>
      </c>
      <c r="B5" s="79">
        <v>4</v>
      </c>
      <c r="C5" s="43" t="s">
        <v>3</v>
      </c>
      <c r="D5" s="42" t="s">
        <v>162</v>
      </c>
      <c r="E5" s="42" t="s">
        <v>163</v>
      </c>
      <c r="F5" s="43" t="s">
        <v>24</v>
      </c>
      <c r="G5" s="59" t="s">
        <v>23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2" customFormat="1" ht="13.8" x14ac:dyDescent="0.3">
      <c r="A6" s="40">
        <v>2</v>
      </c>
      <c r="B6" s="79">
        <v>2</v>
      </c>
      <c r="C6" s="43" t="s">
        <v>43</v>
      </c>
      <c r="D6" s="42" t="s">
        <v>162</v>
      </c>
      <c r="E6" s="42" t="s">
        <v>248</v>
      </c>
      <c r="F6" s="43" t="s">
        <v>24</v>
      </c>
      <c r="G6" s="58" t="s">
        <v>23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13.8" x14ac:dyDescent="0.3">
      <c r="A7" s="44">
        <v>3</v>
      </c>
      <c r="B7" s="79" t="s">
        <v>317</v>
      </c>
      <c r="C7" s="43" t="s">
        <v>9</v>
      </c>
      <c r="D7" s="42" t="s">
        <v>66</v>
      </c>
      <c r="E7" s="42" t="s">
        <v>67</v>
      </c>
      <c r="F7" s="43" t="s">
        <v>24</v>
      </c>
      <c r="G7" s="59" t="s">
        <v>23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3.8" x14ac:dyDescent="0.3">
      <c r="A8" s="54">
        <v>3</v>
      </c>
      <c r="B8" s="79">
        <v>3</v>
      </c>
      <c r="C8" s="43" t="s">
        <v>3</v>
      </c>
      <c r="D8" s="42" t="s">
        <v>66</v>
      </c>
      <c r="E8" s="42" t="s">
        <v>164</v>
      </c>
      <c r="F8" s="43" t="s">
        <v>25</v>
      </c>
      <c r="G8" s="59" t="s">
        <v>23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2" customFormat="1" ht="13.8" x14ac:dyDescent="0.3">
      <c r="A9" s="44">
        <v>1</v>
      </c>
      <c r="B9" s="79">
        <v>1</v>
      </c>
      <c r="C9" s="43" t="s">
        <v>43</v>
      </c>
      <c r="D9" s="42" t="s">
        <v>284</v>
      </c>
      <c r="E9" s="42" t="s">
        <v>285</v>
      </c>
      <c r="F9" s="43" t="s">
        <v>24</v>
      </c>
      <c r="G9" s="64" t="s">
        <v>23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2" customFormat="1" ht="13.8" x14ac:dyDescent="0.3">
      <c r="A10" s="44">
        <v>1</v>
      </c>
      <c r="B10" s="79">
        <v>1</v>
      </c>
      <c r="C10" s="43" t="s">
        <v>43</v>
      </c>
      <c r="D10" s="42" t="s">
        <v>284</v>
      </c>
      <c r="E10" s="42" t="s">
        <v>286</v>
      </c>
      <c r="F10" s="43" t="s">
        <v>25</v>
      </c>
      <c r="G10" s="64" t="s">
        <v>23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2" customFormat="1" hidden="1" x14ac:dyDescent="0.25">
      <c r="A11" s="54">
        <v>2</v>
      </c>
      <c r="B11" s="54" t="s">
        <v>317</v>
      </c>
      <c r="C11" s="40" t="s">
        <v>9</v>
      </c>
      <c r="D11" s="41" t="s">
        <v>116</v>
      </c>
      <c r="E11" s="39" t="s">
        <v>37</v>
      </c>
      <c r="F11" s="66" t="s">
        <v>24</v>
      </c>
      <c r="G11" s="59" t="s">
        <v>53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2" customFormat="1" x14ac:dyDescent="0.25">
      <c r="A12" s="54">
        <v>1</v>
      </c>
      <c r="B12" s="54">
        <v>4</v>
      </c>
      <c r="C12" s="40" t="s">
        <v>3</v>
      </c>
      <c r="D12" s="41" t="s">
        <v>281</v>
      </c>
      <c r="E12" s="69" t="s">
        <v>282</v>
      </c>
      <c r="F12" s="66" t="s">
        <v>24</v>
      </c>
      <c r="G12" s="59" t="s">
        <v>23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2" customFormat="1" x14ac:dyDescent="0.25">
      <c r="A13" s="54">
        <v>1</v>
      </c>
      <c r="B13" s="54">
        <v>4</v>
      </c>
      <c r="C13" s="40" t="s">
        <v>3</v>
      </c>
      <c r="D13" s="41" t="s">
        <v>281</v>
      </c>
      <c r="E13" s="39" t="s">
        <v>283</v>
      </c>
      <c r="F13" s="66" t="s">
        <v>24</v>
      </c>
      <c r="G13" s="59" t="s">
        <v>23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2" customFormat="1" ht="13.8" x14ac:dyDescent="0.3">
      <c r="A14" s="44">
        <v>1</v>
      </c>
      <c r="B14" s="79">
        <v>1</v>
      </c>
      <c r="C14" s="43" t="s">
        <v>43</v>
      </c>
      <c r="D14" s="42" t="s">
        <v>287</v>
      </c>
      <c r="E14" s="42" t="s">
        <v>46</v>
      </c>
      <c r="F14" s="43" t="s">
        <v>24</v>
      </c>
      <c r="G14" s="64" t="s">
        <v>23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2" customFormat="1" ht="13.8" x14ac:dyDescent="0.3">
      <c r="A15" s="54">
        <v>3</v>
      </c>
      <c r="B15" s="79">
        <v>3</v>
      </c>
      <c r="C15" s="43" t="s">
        <v>3</v>
      </c>
      <c r="D15" s="42" t="s">
        <v>166</v>
      </c>
      <c r="E15" s="42" t="s">
        <v>167</v>
      </c>
      <c r="F15" s="43" t="s">
        <v>25</v>
      </c>
      <c r="G15" s="59" t="s">
        <v>23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2" customFormat="1" ht="13.8" x14ac:dyDescent="0.3">
      <c r="A16" s="76" t="s">
        <v>313</v>
      </c>
      <c r="B16" s="79" t="s">
        <v>317</v>
      </c>
      <c r="C16" s="43" t="s">
        <v>4</v>
      </c>
      <c r="D16" s="42" t="s">
        <v>257</v>
      </c>
      <c r="E16" s="42" t="s">
        <v>258</v>
      </c>
      <c r="F16" s="43" t="s">
        <v>24</v>
      </c>
      <c r="G16" s="60" t="s">
        <v>23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2" customFormat="1" ht="13.8" x14ac:dyDescent="0.3">
      <c r="A17" s="40">
        <v>3</v>
      </c>
      <c r="B17" s="79">
        <v>3</v>
      </c>
      <c r="C17" s="43" t="s">
        <v>3</v>
      </c>
      <c r="D17" s="42" t="s">
        <v>216</v>
      </c>
      <c r="E17" s="42" t="s">
        <v>217</v>
      </c>
      <c r="F17" s="43" t="s">
        <v>25</v>
      </c>
      <c r="G17" s="58" t="s">
        <v>23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2" customFormat="1" ht="13.8" x14ac:dyDescent="0.3">
      <c r="A18" s="44" t="s">
        <v>314</v>
      </c>
      <c r="B18" s="79" t="s">
        <v>317</v>
      </c>
      <c r="C18" s="43" t="s">
        <v>5</v>
      </c>
      <c r="D18" s="42" t="s">
        <v>117</v>
      </c>
      <c r="E18" s="42" t="s">
        <v>259</v>
      </c>
      <c r="F18" s="43" t="s">
        <v>25</v>
      </c>
      <c r="G18" s="59" t="s">
        <v>23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2" customFormat="1" hidden="1" x14ac:dyDescent="0.25">
      <c r="A19" s="54" t="s">
        <v>315</v>
      </c>
      <c r="B19" s="40" t="s">
        <v>317</v>
      </c>
      <c r="C19" s="54" t="s">
        <v>5</v>
      </c>
      <c r="D19" s="55" t="s">
        <v>117</v>
      </c>
      <c r="E19" s="55" t="s">
        <v>29</v>
      </c>
      <c r="F19" s="67" t="s">
        <v>2</v>
      </c>
      <c r="G19" s="59" t="s">
        <v>53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2" customFormat="1" ht="13.8" hidden="1" x14ac:dyDescent="0.3">
      <c r="A20" s="44">
        <v>4</v>
      </c>
      <c r="B20" s="79">
        <v>4</v>
      </c>
      <c r="C20" s="43" t="s">
        <v>3</v>
      </c>
      <c r="D20" s="42" t="s">
        <v>197</v>
      </c>
      <c r="E20" s="42" t="s">
        <v>198</v>
      </c>
      <c r="F20" s="43" t="s">
        <v>24</v>
      </c>
      <c r="G20" s="59" t="s">
        <v>53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2" customFormat="1" ht="13.8" x14ac:dyDescent="0.3">
      <c r="A21" s="44">
        <v>5</v>
      </c>
      <c r="B21" s="79">
        <v>5</v>
      </c>
      <c r="C21" s="43" t="s">
        <v>4</v>
      </c>
      <c r="D21" s="42" t="s">
        <v>132</v>
      </c>
      <c r="E21" s="42" t="s">
        <v>133</v>
      </c>
      <c r="F21" s="43" t="s">
        <v>24</v>
      </c>
      <c r="G21" s="73" t="s">
        <v>23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s="2" customFormat="1" ht="13.8" hidden="1" x14ac:dyDescent="0.3">
      <c r="A22" s="40">
        <v>2</v>
      </c>
      <c r="B22" s="79">
        <v>2</v>
      </c>
      <c r="C22" s="43" t="s">
        <v>3</v>
      </c>
      <c r="D22" s="42" t="s">
        <v>260</v>
      </c>
      <c r="E22" s="42" t="s">
        <v>261</v>
      </c>
      <c r="F22" s="43" t="s">
        <v>24</v>
      </c>
      <c r="G22" s="62" t="s">
        <v>53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2" customFormat="1" ht="13.8" hidden="1" x14ac:dyDescent="0.3">
      <c r="A23" s="44">
        <v>4</v>
      </c>
      <c r="B23" s="79">
        <v>4</v>
      </c>
      <c r="C23" s="43" t="s">
        <v>15</v>
      </c>
      <c r="D23" s="42" t="s">
        <v>30</v>
      </c>
      <c r="E23" s="42" t="s">
        <v>88</v>
      </c>
      <c r="F23" s="43" t="s">
        <v>25</v>
      </c>
      <c r="G23" s="61" t="s">
        <v>53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2" customFormat="1" ht="13.8" x14ac:dyDescent="0.3">
      <c r="A24" s="44">
        <v>3</v>
      </c>
      <c r="B24" s="79">
        <v>3</v>
      </c>
      <c r="C24" s="43" t="s">
        <v>3</v>
      </c>
      <c r="D24" s="42" t="s">
        <v>30</v>
      </c>
      <c r="E24" s="42" t="s">
        <v>201</v>
      </c>
      <c r="F24" s="43" t="s">
        <v>24</v>
      </c>
      <c r="G24" s="61" t="s">
        <v>23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2" customFormat="1" ht="13.8" x14ac:dyDescent="0.3">
      <c r="A25" s="40">
        <v>2</v>
      </c>
      <c r="B25" s="79">
        <v>2</v>
      </c>
      <c r="C25" s="43" t="s">
        <v>43</v>
      </c>
      <c r="D25" s="42" t="s">
        <v>89</v>
      </c>
      <c r="E25" s="42" t="s">
        <v>249</v>
      </c>
      <c r="F25" s="43" t="s">
        <v>24</v>
      </c>
      <c r="G25" s="62" t="s">
        <v>23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2" customFormat="1" ht="13.8" hidden="1" x14ac:dyDescent="0.3">
      <c r="A26" s="54">
        <v>3</v>
      </c>
      <c r="B26" s="79">
        <v>3</v>
      </c>
      <c r="C26" s="43" t="s">
        <v>3</v>
      </c>
      <c r="D26" s="42" t="s">
        <v>89</v>
      </c>
      <c r="E26" s="42" t="s">
        <v>168</v>
      </c>
      <c r="F26" s="43" t="s">
        <v>25</v>
      </c>
      <c r="G26" s="61" t="s">
        <v>53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2" customFormat="1" ht="13.8" hidden="1" x14ac:dyDescent="0.3">
      <c r="A27" s="44">
        <v>5</v>
      </c>
      <c r="B27" s="79">
        <v>4</v>
      </c>
      <c r="C27" s="43" t="s">
        <v>15</v>
      </c>
      <c r="D27" s="42" t="s">
        <v>89</v>
      </c>
      <c r="E27" s="42" t="s">
        <v>90</v>
      </c>
      <c r="F27" s="43" t="s">
        <v>25</v>
      </c>
      <c r="G27" s="61" t="s">
        <v>53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s="2" customFormat="1" ht="13.8" hidden="1" x14ac:dyDescent="0.3">
      <c r="A28" s="54">
        <v>3</v>
      </c>
      <c r="B28" s="79">
        <v>3</v>
      </c>
      <c r="C28" s="43" t="s">
        <v>3</v>
      </c>
      <c r="D28" s="42" t="s">
        <v>169</v>
      </c>
      <c r="E28" s="42" t="s">
        <v>245</v>
      </c>
      <c r="F28" s="43" t="s">
        <v>25</v>
      </c>
      <c r="G28" s="59" t="s">
        <v>53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2" customFormat="1" ht="13.8" x14ac:dyDescent="0.3">
      <c r="A29" s="40">
        <v>2</v>
      </c>
      <c r="B29" s="79">
        <v>2</v>
      </c>
      <c r="C29" s="43" t="s">
        <v>3</v>
      </c>
      <c r="D29" s="42" t="s">
        <v>218</v>
      </c>
      <c r="E29" s="42" t="s">
        <v>219</v>
      </c>
      <c r="F29" s="43" t="s">
        <v>24</v>
      </c>
      <c r="G29" s="58" t="s">
        <v>23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2" customFormat="1" ht="13.8" hidden="1" x14ac:dyDescent="0.3">
      <c r="A30" s="44">
        <v>4</v>
      </c>
      <c r="B30" s="79">
        <v>4</v>
      </c>
      <c r="C30" s="43" t="s">
        <v>15</v>
      </c>
      <c r="D30" s="42" t="s">
        <v>92</v>
      </c>
      <c r="E30" s="42" t="s">
        <v>93</v>
      </c>
      <c r="F30" s="43" t="s">
        <v>24</v>
      </c>
      <c r="G30" s="59" t="s">
        <v>53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2" customFormat="1" ht="13.8" x14ac:dyDescent="0.3">
      <c r="A31" s="44">
        <v>1</v>
      </c>
      <c r="B31" s="79">
        <v>1</v>
      </c>
      <c r="C31" s="43" t="s">
        <v>43</v>
      </c>
      <c r="D31" s="42" t="s">
        <v>288</v>
      </c>
      <c r="E31" s="42" t="s">
        <v>289</v>
      </c>
      <c r="F31" s="43" t="s">
        <v>24</v>
      </c>
      <c r="G31" s="64" t="s">
        <v>23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2" customFormat="1" ht="13.8" x14ac:dyDescent="0.3">
      <c r="A32" s="44">
        <v>5</v>
      </c>
      <c r="B32" s="79">
        <v>5</v>
      </c>
      <c r="C32" s="43" t="s">
        <v>4</v>
      </c>
      <c r="D32" s="42" t="s">
        <v>94</v>
      </c>
      <c r="E32" s="42" t="s">
        <v>262</v>
      </c>
      <c r="F32" s="43" t="s">
        <v>24</v>
      </c>
      <c r="G32" s="59" t="s">
        <v>23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2" customFormat="1" ht="13.8" x14ac:dyDescent="0.3">
      <c r="A33" s="44">
        <v>1</v>
      </c>
      <c r="B33" s="79">
        <v>1</v>
      </c>
      <c r="C33" s="43" t="s">
        <v>43</v>
      </c>
      <c r="D33" s="42" t="s">
        <v>290</v>
      </c>
      <c r="E33" s="42" t="s">
        <v>291</v>
      </c>
      <c r="F33" s="43" t="s">
        <v>25</v>
      </c>
      <c r="G33" s="64" t="s">
        <v>23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2" customFormat="1" ht="13.8" x14ac:dyDescent="0.3">
      <c r="A34" s="44">
        <v>1</v>
      </c>
      <c r="B34" s="79">
        <v>1</v>
      </c>
      <c r="C34" s="43" t="s">
        <v>43</v>
      </c>
      <c r="D34" s="42" t="s">
        <v>292</v>
      </c>
      <c r="E34" s="42" t="s">
        <v>293</v>
      </c>
      <c r="F34" s="43" t="s">
        <v>25</v>
      </c>
      <c r="G34" s="64" t="s">
        <v>23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2" customFormat="1" ht="13.8" x14ac:dyDescent="0.3">
      <c r="A35" s="44">
        <v>2</v>
      </c>
      <c r="B35" s="79">
        <v>2</v>
      </c>
      <c r="C35" s="43" t="s">
        <v>43</v>
      </c>
      <c r="D35" s="42" t="s">
        <v>253</v>
      </c>
      <c r="E35" s="42" t="s">
        <v>263</v>
      </c>
      <c r="F35" s="43" t="s">
        <v>24</v>
      </c>
      <c r="G35" s="59" t="s">
        <v>23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2" customFormat="1" ht="13.8" hidden="1" x14ac:dyDescent="0.3">
      <c r="A36" s="54">
        <v>5</v>
      </c>
      <c r="B36" s="79">
        <v>5</v>
      </c>
      <c r="C36" s="43" t="s">
        <v>3</v>
      </c>
      <c r="D36" s="57" t="s">
        <v>170</v>
      </c>
      <c r="E36" s="42" t="s">
        <v>171</v>
      </c>
      <c r="F36" s="43" t="s">
        <v>24</v>
      </c>
      <c r="G36" s="59" t="s">
        <v>53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s="2" customFormat="1" ht="13.8" x14ac:dyDescent="0.3">
      <c r="A37" s="44">
        <v>4</v>
      </c>
      <c r="B37" s="79">
        <v>4</v>
      </c>
      <c r="C37" s="43" t="s">
        <v>15</v>
      </c>
      <c r="D37" s="42" t="s">
        <v>154</v>
      </c>
      <c r="E37" s="42" t="s">
        <v>134</v>
      </c>
      <c r="F37" s="43" t="s">
        <v>24</v>
      </c>
      <c r="G37" s="65" t="s">
        <v>23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2" customFormat="1" ht="13.8" x14ac:dyDescent="0.3">
      <c r="A38" s="40">
        <v>2</v>
      </c>
      <c r="B38" s="79">
        <v>2</v>
      </c>
      <c r="C38" s="43" t="s">
        <v>3</v>
      </c>
      <c r="D38" s="42" t="s">
        <v>220</v>
      </c>
      <c r="E38" s="42" t="s">
        <v>221</v>
      </c>
      <c r="F38" s="43" t="s">
        <v>24</v>
      </c>
      <c r="G38" s="58" t="s">
        <v>23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2" customFormat="1" ht="13.8" x14ac:dyDescent="0.3">
      <c r="A39" s="54">
        <v>3</v>
      </c>
      <c r="B39" s="79">
        <v>3</v>
      </c>
      <c r="C39" s="43" t="s">
        <v>3</v>
      </c>
      <c r="D39" s="42" t="s">
        <v>172</v>
      </c>
      <c r="E39" s="42" t="s">
        <v>173</v>
      </c>
      <c r="F39" s="43" t="s">
        <v>24</v>
      </c>
      <c r="G39" s="59" t="s">
        <v>23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s="2" customFormat="1" ht="13.8" x14ac:dyDescent="0.3">
      <c r="A40" s="54">
        <v>3</v>
      </c>
      <c r="B40" s="79">
        <v>3</v>
      </c>
      <c r="C40" s="43" t="s">
        <v>3</v>
      </c>
      <c r="D40" s="42" t="s">
        <v>174</v>
      </c>
      <c r="E40" s="42" t="s">
        <v>31</v>
      </c>
      <c r="F40" s="43" t="s">
        <v>24</v>
      </c>
      <c r="G40" s="59" t="s">
        <v>23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s="2" customFormat="1" ht="13.8" x14ac:dyDescent="0.3">
      <c r="A41" s="44">
        <v>4</v>
      </c>
      <c r="B41" s="79">
        <v>4</v>
      </c>
      <c r="C41" s="43" t="s">
        <v>4</v>
      </c>
      <c r="D41" s="42" t="s">
        <v>145</v>
      </c>
      <c r="E41" s="42" t="s">
        <v>17</v>
      </c>
      <c r="F41" s="43" t="s">
        <v>25</v>
      </c>
      <c r="G41" s="64" t="s">
        <v>23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s="2" customFormat="1" ht="13.8" x14ac:dyDescent="0.3">
      <c r="A42" s="44">
        <v>1</v>
      </c>
      <c r="B42" s="79">
        <v>1</v>
      </c>
      <c r="C42" s="43" t="s">
        <v>43</v>
      </c>
      <c r="D42" s="42" t="s">
        <v>145</v>
      </c>
      <c r="E42" s="42" t="s">
        <v>279</v>
      </c>
      <c r="F42" s="43" t="s">
        <v>25</v>
      </c>
      <c r="G42" s="64" t="s">
        <v>23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s="2" customFormat="1" hidden="1" x14ac:dyDescent="0.25">
      <c r="A43" s="40">
        <v>1</v>
      </c>
      <c r="B43" s="54">
        <v>1</v>
      </c>
      <c r="C43" s="40" t="s">
        <v>215</v>
      </c>
      <c r="D43" s="46" t="s">
        <v>222</v>
      </c>
      <c r="E43" s="39" t="s">
        <v>223</v>
      </c>
      <c r="F43" s="40" t="s">
        <v>8</v>
      </c>
      <c r="G43" s="58" t="s">
        <v>53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s="2" customFormat="1" hidden="1" x14ac:dyDescent="0.25">
      <c r="A44" s="44">
        <v>2</v>
      </c>
      <c r="B44" s="44" t="s">
        <v>317</v>
      </c>
      <c r="C44" s="44" t="s">
        <v>4</v>
      </c>
      <c r="D44" s="45" t="s">
        <v>71</v>
      </c>
      <c r="E44" s="46" t="s">
        <v>72</v>
      </c>
      <c r="F44" s="44" t="s">
        <v>8</v>
      </c>
      <c r="G44" s="59" t="s">
        <v>53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s="2" customFormat="1" hidden="1" x14ac:dyDescent="0.25">
      <c r="A45" s="54" t="s">
        <v>315</v>
      </c>
      <c r="B45" s="44" t="s">
        <v>317</v>
      </c>
      <c r="C45" s="54" t="s">
        <v>54</v>
      </c>
      <c r="D45" s="41" t="s">
        <v>118</v>
      </c>
      <c r="E45" s="39" t="s">
        <v>32</v>
      </c>
      <c r="F45" s="66" t="s">
        <v>2</v>
      </c>
      <c r="G45" s="59" t="s">
        <v>53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s="2" customFormat="1" ht="13.8" x14ac:dyDescent="0.3">
      <c r="A46" s="44" t="s">
        <v>314</v>
      </c>
      <c r="B46" s="79" t="s">
        <v>317</v>
      </c>
      <c r="C46" s="70" t="s">
        <v>54</v>
      </c>
      <c r="D46" s="42" t="s">
        <v>118</v>
      </c>
      <c r="E46" s="42" t="s">
        <v>44</v>
      </c>
      <c r="F46" s="43" t="s">
        <v>25</v>
      </c>
      <c r="G46" s="59" t="s">
        <v>23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2" customFormat="1" ht="13.8" x14ac:dyDescent="0.3">
      <c r="A47" s="44">
        <v>1</v>
      </c>
      <c r="B47" s="79">
        <v>1</v>
      </c>
      <c r="C47" s="43" t="s">
        <v>43</v>
      </c>
      <c r="D47" s="42" t="s">
        <v>118</v>
      </c>
      <c r="E47" s="42" t="s">
        <v>294</v>
      </c>
      <c r="F47" s="43" t="s">
        <v>25</v>
      </c>
      <c r="G47" s="64" t="s">
        <v>23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2" customFormat="1" ht="13.8" x14ac:dyDescent="0.3">
      <c r="A48" s="44">
        <v>3</v>
      </c>
      <c r="B48" s="79">
        <v>4</v>
      </c>
      <c r="C48" s="43" t="s">
        <v>4</v>
      </c>
      <c r="D48" s="42" t="s">
        <v>95</v>
      </c>
      <c r="E48" s="42" t="s">
        <v>80</v>
      </c>
      <c r="F48" s="43" t="s">
        <v>24</v>
      </c>
      <c r="G48" s="59" t="s">
        <v>23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s="2" customFormat="1" ht="13.8" x14ac:dyDescent="0.3">
      <c r="A49" s="44">
        <v>2</v>
      </c>
      <c r="B49" s="79">
        <v>2</v>
      </c>
      <c r="C49" s="43" t="s">
        <v>43</v>
      </c>
      <c r="D49" s="42" t="s">
        <v>254</v>
      </c>
      <c r="E49" s="42" t="s">
        <v>264</v>
      </c>
      <c r="F49" s="43" t="s">
        <v>24</v>
      </c>
      <c r="G49" s="59" t="s">
        <v>23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s="2" customFormat="1" ht="13.8" hidden="1" x14ac:dyDescent="0.3">
      <c r="A50" s="44">
        <v>4</v>
      </c>
      <c r="B50" s="79">
        <v>4</v>
      </c>
      <c r="C50" s="43" t="s">
        <v>15</v>
      </c>
      <c r="D50" s="42" t="s">
        <v>96</v>
      </c>
      <c r="E50" s="42" t="s">
        <v>97</v>
      </c>
      <c r="F50" s="43" t="s">
        <v>25</v>
      </c>
      <c r="G50" s="59" t="s">
        <v>53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s="2" customFormat="1" ht="13.8" x14ac:dyDescent="0.3">
      <c r="A51" s="40">
        <v>2</v>
      </c>
      <c r="B51" s="79">
        <v>2</v>
      </c>
      <c r="C51" s="43" t="s">
        <v>3</v>
      </c>
      <c r="D51" s="42" t="s">
        <v>224</v>
      </c>
      <c r="E51" s="42" t="s">
        <v>225</v>
      </c>
      <c r="F51" s="43" t="s">
        <v>24</v>
      </c>
      <c r="G51" s="58" t="s">
        <v>23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s="2" customFormat="1" ht="13.8" x14ac:dyDescent="0.3">
      <c r="A52" s="44">
        <v>5</v>
      </c>
      <c r="B52" s="79">
        <v>5</v>
      </c>
      <c r="C52" s="43" t="s">
        <v>4</v>
      </c>
      <c r="D52" s="42" t="s">
        <v>73</v>
      </c>
      <c r="E52" s="42" t="s">
        <v>74</v>
      </c>
      <c r="F52" s="43" t="s">
        <v>24</v>
      </c>
      <c r="G52" s="59" t="s">
        <v>23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s="2" customFormat="1" ht="13.8" x14ac:dyDescent="0.3">
      <c r="A53" s="44">
        <v>1</v>
      </c>
      <c r="B53" s="79">
        <v>1</v>
      </c>
      <c r="C53" s="43" t="s">
        <v>43</v>
      </c>
      <c r="D53" s="71" t="s">
        <v>295</v>
      </c>
      <c r="E53" s="42" t="s">
        <v>296</v>
      </c>
      <c r="F53" s="43" t="s">
        <v>24</v>
      </c>
      <c r="G53" s="64" t="s">
        <v>23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s="2" customFormat="1" ht="13.8" x14ac:dyDescent="0.3">
      <c r="A54" s="44">
        <v>4</v>
      </c>
      <c r="B54" s="79">
        <v>4</v>
      </c>
      <c r="C54" s="43" t="s">
        <v>15</v>
      </c>
      <c r="D54" s="42" t="s">
        <v>119</v>
      </c>
      <c r="E54" s="42" t="s">
        <v>98</v>
      </c>
      <c r="F54" s="43" t="s">
        <v>24</v>
      </c>
      <c r="G54" s="59" t="s">
        <v>23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2" customFormat="1" ht="13.8" x14ac:dyDescent="0.3">
      <c r="A55" s="44">
        <v>4</v>
      </c>
      <c r="B55" s="79">
        <v>4</v>
      </c>
      <c r="C55" s="43" t="s">
        <v>15</v>
      </c>
      <c r="D55" s="42" t="s">
        <v>135</v>
      </c>
      <c r="E55" s="42" t="s">
        <v>136</v>
      </c>
      <c r="F55" s="43" t="s">
        <v>25</v>
      </c>
      <c r="G55" s="59" t="s">
        <v>23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s="2" customFormat="1" ht="13.8" x14ac:dyDescent="0.3">
      <c r="A56" s="44" t="s">
        <v>313</v>
      </c>
      <c r="B56" s="79" t="s">
        <v>317</v>
      </c>
      <c r="C56" s="43" t="s">
        <v>9</v>
      </c>
      <c r="D56" s="42" t="s">
        <v>75</v>
      </c>
      <c r="E56" s="42" t="s">
        <v>76</v>
      </c>
      <c r="F56" s="43" t="s">
        <v>24</v>
      </c>
      <c r="G56" s="59" t="s">
        <v>23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s="2" customFormat="1" hidden="1" x14ac:dyDescent="0.25">
      <c r="A57" s="44">
        <v>3</v>
      </c>
      <c r="B57" s="44">
        <v>3</v>
      </c>
      <c r="C57" s="47" t="s">
        <v>15</v>
      </c>
      <c r="D57" s="49" t="s">
        <v>99</v>
      </c>
      <c r="E57" s="50" t="s">
        <v>70</v>
      </c>
      <c r="F57" s="48" t="s">
        <v>24</v>
      </c>
      <c r="G57" s="59" t="s">
        <v>53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s="2" customFormat="1" ht="13.8" x14ac:dyDescent="0.3">
      <c r="A58" s="44">
        <v>1</v>
      </c>
      <c r="B58" s="79">
        <v>1</v>
      </c>
      <c r="C58" s="43" t="s">
        <v>43</v>
      </c>
      <c r="D58" s="42" t="s">
        <v>297</v>
      </c>
      <c r="E58" s="42" t="s">
        <v>298</v>
      </c>
      <c r="F58" s="43" t="s">
        <v>24</v>
      </c>
      <c r="G58" s="64" t="s">
        <v>23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s="2" customFormat="1" ht="13.8" x14ac:dyDescent="0.3">
      <c r="A59" s="54">
        <v>3</v>
      </c>
      <c r="B59" s="79">
        <v>3</v>
      </c>
      <c r="C59" s="43" t="s">
        <v>3</v>
      </c>
      <c r="D59" s="42" t="s">
        <v>175</v>
      </c>
      <c r="E59" s="42" t="s">
        <v>176</v>
      </c>
      <c r="F59" s="43" t="s">
        <v>25</v>
      </c>
      <c r="G59" s="59" t="s">
        <v>23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s="2" customFormat="1" ht="13.8" x14ac:dyDescent="0.3">
      <c r="A60" s="40">
        <v>2</v>
      </c>
      <c r="B60" s="79">
        <v>2</v>
      </c>
      <c r="C60" s="43" t="s">
        <v>3</v>
      </c>
      <c r="D60" s="42" t="s">
        <v>226</v>
      </c>
      <c r="E60" s="42" t="s">
        <v>265</v>
      </c>
      <c r="F60" s="43" t="s">
        <v>24</v>
      </c>
      <c r="G60" s="58" t="s">
        <v>23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s="2" customFormat="1" ht="13.8" hidden="1" x14ac:dyDescent="0.3">
      <c r="A61" s="44">
        <v>4</v>
      </c>
      <c r="B61" s="79">
        <v>4</v>
      </c>
      <c r="C61" s="43" t="s">
        <v>15</v>
      </c>
      <c r="D61" s="42" t="s">
        <v>100</v>
      </c>
      <c r="E61" s="42" t="s">
        <v>7</v>
      </c>
      <c r="F61" s="43" t="s">
        <v>24</v>
      </c>
      <c r="G61" s="59" t="s">
        <v>53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s="2" customFormat="1" ht="13.8" x14ac:dyDescent="0.3">
      <c r="A62" s="54">
        <v>1</v>
      </c>
      <c r="B62" s="80">
        <v>5</v>
      </c>
      <c r="C62" s="43" t="s">
        <v>9</v>
      </c>
      <c r="D62" s="42" t="s">
        <v>82</v>
      </c>
      <c r="E62" s="42" t="s">
        <v>266</v>
      </c>
      <c r="F62" s="43" t="s">
        <v>24</v>
      </c>
      <c r="G62" s="59" t="s">
        <v>23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s="2" customFormat="1" ht="13.8" x14ac:dyDescent="0.3">
      <c r="A63" s="44">
        <v>4</v>
      </c>
      <c r="B63" s="79" t="s">
        <v>317</v>
      </c>
      <c r="C63" s="43" t="s">
        <v>9</v>
      </c>
      <c r="D63" s="42" t="s">
        <v>45</v>
      </c>
      <c r="E63" s="42" t="s">
        <v>267</v>
      </c>
      <c r="F63" s="43" t="s">
        <v>24</v>
      </c>
      <c r="G63" s="59" t="s">
        <v>23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s="2" customFormat="1" ht="13.8" x14ac:dyDescent="0.3">
      <c r="A64" s="54">
        <v>4</v>
      </c>
      <c r="B64" s="79">
        <v>4</v>
      </c>
      <c r="C64" s="43" t="s">
        <v>3</v>
      </c>
      <c r="D64" s="42" t="s">
        <v>177</v>
      </c>
      <c r="E64" s="42" t="s">
        <v>178</v>
      </c>
      <c r="F64" s="43" t="s">
        <v>24</v>
      </c>
      <c r="G64" s="59" t="s">
        <v>23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s="2" customFormat="1" ht="13.8" x14ac:dyDescent="0.3">
      <c r="A65" s="44">
        <v>5</v>
      </c>
      <c r="B65" s="79">
        <v>5</v>
      </c>
      <c r="C65" s="43" t="s">
        <v>15</v>
      </c>
      <c r="D65" s="42" t="s">
        <v>77</v>
      </c>
      <c r="E65" s="42" t="s">
        <v>55</v>
      </c>
      <c r="F65" s="43" t="s">
        <v>25</v>
      </c>
      <c r="G65" s="59" t="s">
        <v>23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s="2" customFormat="1" ht="13.8" x14ac:dyDescent="0.3">
      <c r="A66" s="44">
        <v>4</v>
      </c>
      <c r="B66" s="79">
        <v>4</v>
      </c>
      <c r="C66" s="43" t="s">
        <v>15</v>
      </c>
      <c r="D66" s="42" t="s">
        <v>155</v>
      </c>
      <c r="E66" s="42" t="s">
        <v>156</v>
      </c>
      <c r="F66" s="43" t="s">
        <v>25</v>
      </c>
      <c r="G66" s="59" t="s">
        <v>23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s="2" customFormat="1" ht="13.8" x14ac:dyDescent="0.3">
      <c r="A67" s="44">
        <v>1</v>
      </c>
      <c r="B67" s="79">
        <v>1</v>
      </c>
      <c r="C67" s="43" t="s">
        <v>43</v>
      </c>
      <c r="D67" s="42" t="s">
        <v>299</v>
      </c>
      <c r="E67" s="42" t="s">
        <v>300</v>
      </c>
      <c r="F67" s="43" t="s">
        <v>24</v>
      </c>
      <c r="G67" s="64" t="s">
        <v>23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s="2" customFormat="1" ht="13.8" x14ac:dyDescent="0.3">
      <c r="A68" s="40">
        <v>3</v>
      </c>
      <c r="B68" s="79">
        <v>3</v>
      </c>
      <c r="C68" s="43" t="s">
        <v>3</v>
      </c>
      <c r="D68" s="42" t="s">
        <v>227</v>
      </c>
      <c r="E68" s="42" t="s">
        <v>228</v>
      </c>
      <c r="F68" s="43" t="s">
        <v>24</v>
      </c>
      <c r="G68" s="58" t="s">
        <v>23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s="2" customFormat="1" ht="13.8" hidden="1" x14ac:dyDescent="0.3">
      <c r="A69" s="54">
        <v>4</v>
      </c>
      <c r="B69" s="79">
        <v>4</v>
      </c>
      <c r="C69" s="43" t="s">
        <v>3</v>
      </c>
      <c r="D69" s="42" t="s">
        <v>83</v>
      </c>
      <c r="E69" s="42" t="s">
        <v>210</v>
      </c>
      <c r="F69" s="43" t="s">
        <v>25</v>
      </c>
      <c r="G69" s="59" t="s">
        <v>53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s="2" customFormat="1" ht="13.8" x14ac:dyDescent="0.3">
      <c r="A70" s="40">
        <v>2</v>
      </c>
      <c r="B70" s="79">
        <v>2</v>
      </c>
      <c r="C70" s="43" t="s">
        <v>43</v>
      </c>
      <c r="D70" s="42" t="s">
        <v>250</v>
      </c>
      <c r="E70" s="42" t="s">
        <v>251</v>
      </c>
      <c r="F70" s="43" t="s">
        <v>24</v>
      </c>
      <c r="G70" s="58" t="s">
        <v>23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s="2" customFormat="1" ht="13.8" x14ac:dyDescent="0.3">
      <c r="A71" s="44">
        <v>3</v>
      </c>
      <c r="B71" s="79">
        <v>4</v>
      </c>
      <c r="C71" s="43" t="s">
        <v>4</v>
      </c>
      <c r="D71" s="42" t="s">
        <v>137</v>
      </c>
      <c r="E71" s="42" t="s">
        <v>113</v>
      </c>
      <c r="F71" s="43" t="s">
        <v>24</v>
      </c>
      <c r="G71" s="59" t="s">
        <v>23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s="2" customFormat="1" ht="13.8" x14ac:dyDescent="0.3">
      <c r="A72" s="44">
        <v>4</v>
      </c>
      <c r="B72" s="79">
        <v>4</v>
      </c>
      <c r="C72" s="43" t="s">
        <v>15</v>
      </c>
      <c r="D72" s="42" t="s">
        <v>143</v>
      </c>
      <c r="E72" s="42" t="s">
        <v>144</v>
      </c>
      <c r="F72" s="43" t="s">
        <v>24</v>
      </c>
      <c r="G72" s="59" t="s">
        <v>23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s="2" customFormat="1" ht="13.8" x14ac:dyDescent="0.3">
      <c r="A73" s="40">
        <v>3</v>
      </c>
      <c r="B73" s="79">
        <v>3</v>
      </c>
      <c r="C73" s="43" t="s">
        <v>3</v>
      </c>
      <c r="D73" s="42" t="s">
        <v>229</v>
      </c>
      <c r="E73" s="42" t="s">
        <v>230</v>
      </c>
      <c r="F73" s="43" t="s">
        <v>25</v>
      </c>
      <c r="G73" s="58" t="s">
        <v>23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s="2" customFormat="1" ht="13.8" x14ac:dyDescent="0.3">
      <c r="A74" s="54">
        <v>2</v>
      </c>
      <c r="B74" s="79">
        <v>5</v>
      </c>
      <c r="C74" s="43" t="s">
        <v>15</v>
      </c>
      <c r="D74" s="42" t="s">
        <v>179</v>
      </c>
      <c r="E74" s="42" t="s">
        <v>180</v>
      </c>
      <c r="F74" s="43" t="s">
        <v>25</v>
      </c>
      <c r="G74" s="59" t="s">
        <v>23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s="2" customFormat="1" ht="13.8" x14ac:dyDescent="0.3">
      <c r="A75" s="54">
        <v>4</v>
      </c>
      <c r="B75" s="79">
        <v>5</v>
      </c>
      <c r="C75" s="43" t="s">
        <v>15</v>
      </c>
      <c r="D75" s="42" t="s">
        <v>179</v>
      </c>
      <c r="E75" s="42" t="s">
        <v>181</v>
      </c>
      <c r="F75" s="43" t="s">
        <v>25</v>
      </c>
      <c r="G75" s="59" t="s">
        <v>23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s="2" customFormat="1" ht="13.8" x14ac:dyDescent="0.3">
      <c r="A76" s="54">
        <v>3</v>
      </c>
      <c r="B76" s="79">
        <v>3</v>
      </c>
      <c r="C76" s="43" t="s">
        <v>3</v>
      </c>
      <c r="D76" s="42" t="s">
        <v>39</v>
      </c>
      <c r="E76" s="42" t="s">
        <v>211</v>
      </c>
      <c r="F76" s="43" t="s">
        <v>24</v>
      </c>
      <c r="G76" s="59" t="s">
        <v>23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s="2" customFormat="1" ht="13.8" hidden="1" x14ac:dyDescent="0.3">
      <c r="A77" s="54">
        <v>3</v>
      </c>
      <c r="B77" s="79">
        <v>3</v>
      </c>
      <c r="C77" s="43" t="s">
        <v>3</v>
      </c>
      <c r="D77" s="42" t="s">
        <v>182</v>
      </c>
      <c r="E77" s="42" t="s">
        <v>134</v>
      </c>
      <c r="F77" s="43" t="s">
        <v>24</v>
      </c>
      <c r="G77" s="59" t="s">
        <v>53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s="2" customFormat="1" ht="13.8" hidden="1" x14ac:dyDescent="0.3">
      <c r="A78" s="44">
        <v>4</v>
      </c>
      <c r="B78" s="79">
        <v>4</v>
      </c>
      <c r="C78" s="43" t="s">
        <v>15</v>
      </c>
      <c r="D78" s="42" t="s">
        <v>102</v>
      </c>
      <c r="E78" s="42" t="s">
        <v>37</v>
      </c>
      <c r="F78" s="43" t="s">
        <v>24</v>
      </c>
      <c r="G78" s="59" t="s">
        <v>53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2" customFormat="1" ht="13.8" x14ac:dyDescent="0.3">
      <c r="A79" s="44" t="s">
        <v>314</v>
      </c>
      <c r="B79" s="79" t="s">
        <v>317</v>
      </c>
      <c r="C79" s="43" t="s">
        <v>5</v>
      </c>
      <c r="D79" s="42" t="s">
        <v>120</v>
      </c>
      <c r="E79" s="42" t="s">
        <v>47</v>
      </c>
      <c r="F79" s="43" t="s">
        <v>24</v>
      </c>
      <c r="G79" s="59" t="s">
        <v>23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3.8" x14ac:dyDescent="0.3">
      <c r="A80" s="54">
        <v>3</v>
      </c>
      <c r="B80" s="79">
        <v>3</v>
      </c>
      <c r="C80" s="43" t="s">
        <v>3</v>
      </c>
      <c r="D80" s="42" t="s">
        <v>120</v>
      </c>
      <c r="E80" s="42" t="s">
        <v>113</v>
      </c>
      <c r="F80" s="43" t="s">
        <v>24</v>
      </c>
      <c r="G80" s="59" t="s">
        <v>23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idden="1" x14ac:dyDescent="0.25">
      <c r="A81" s="44">
        <v>4</v>
      </c>
      <c r="B81" s="43">
        <v>5</v>
      </c>
      <c r="C81" s="47" t="s">
        <v>4</v>
      </c>
      <c r="D81" s="41" t="s">
        <v>68</v>
      </c>
      <c r="E81" s="39" t="s">
        <v>55</v>
      </c>
      <c r="F81" s="66" t="s">
        <v>2</v>
      </c>
      <c r="G81" s="59" t="s">
        <v>53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s="2" customFormat="1" hidden="1" x14ac:dyDescent="0.25">
      <c r="A82" s="54">
        <v>3</v>
      </c>
      <c r="B82" s="81">
        <v>3</v>
      </c>
      <c r="C82" s="40" t="s">
        <v>3</v>
      </c>
      <c r="D82" s="42" t="s">
        <v>205</v>
      </c>
      <c r="E82" s="42" t="s">
        <v>101</v>
      </c>
      <c r="F82" s="43" t="s">
        <v>24</v>
      </c>
      <c r="G82" s="59" t="s">
        <v>53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s="2" customFormat="1" ht="13.8" x14ac:dyDescent="0.3">
      <c r="A83" s="44">
        <v>3</v>
      </c>
      <c r="B83" s="79">
        <v>4</v>
      </c>
      <c r="C83" s="43" t="s">
        <v>4</v>
      </c>
      <c r="D83" s="42" t="s">
        <v>103</v>
      </c>
      <c r="E83" s="42" t="s">
        <v>34</v>
      </c>
      <c r="F83" s="43" t="s">
        <v>25</v>
      </c>
      <c r="G83" s="59" t="s">
        <v>23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s="2" customFormat="1" ht="15.6" customHeight="1" x14ac:dyDescent="0.3">
      <c r="A84" s="44" t="s">
        <v>314</v>
      </c>
      <c r="B84" s="79" t="s">
        <v>317</v>
      </c>
      <c r="C84" s="43" t="s">
        <v>5</v>
      </c>
      <c r="D84" s="42" t="s">
        <v>121</v>
      </c>
      <c r="E84" s="42" t="s">
        <v>268</v>
      </c>
      <c r="F84" s="43" t="s">
        <v>24</v>
      </c>
      <c r="G84" s="59" t="s">
        <v>23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s="2" customFormat="1" hidden="1" x14ac:dyDescent="0.25">
      <c r="A85" s="54">
        <v>4</v>
      </c>
      <c r="B85" s="40" t="s">
        <v>317</v>
      </c>
      <c r="C85" s="54" t="s">
        <v>5</v>
      </c>
      <c r="D85" s="41" t="s">
        <v>121</v>
      </c>
      <c r="E85" s="39" t="s">
        <v>33</v>
      </c>
      <c r="F85" s="66" t="s">
        <v>2</v>
      </c>
      <c r="G85" s="59" t="s">
        <v>53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s="2" customFormat="1" ht="13.8" x14ac:dyDescent="0.3">
      <c r="A86" s="76">
        <v>2</v>
      </c>
      <c r="B86" s="79" t="s">
        <v>317</v>
      </c>
      <c r="C86" s="43" t="s">
        <v>4</v>
      </c>
      <c r="D86" s="42" t="s">
        <v>122</v>
      </c>
      <c r="E86" s="42" t="s">
        <v>69</v>
      </c>
      <c r="F86" s="43" t="s">
        <v>25</v>
      </c>
      <c r="G86" s="60" t="s">
        <v>23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s="2" customFormat="1" ht="13.8" x14ac:dyDescent="0.3">
      <c r="A87" s="44">
        <v>3</v>
      </c>
      <c r="B87" s="79">
        <v>3</v>
      </c>
      <c r="C87" s="43" t="s">
        <v>3</v>
      </c>
      <c r="D87" s="42" t="s">
        <v>199</v>
      </c>
      <c r="E87" s="42" t="s">
        <v>200</v>
      </c>
      <c r="F87" s="43" t="s">
        <v>24</v>
      </c>
      <c r="G87" s="59" t="s">
        <v>23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s="2" customFormat="1" ht="13.8" x14ac:dyDescent="0.3">
      <c r="A88" s="40">
        <v>3</v>
      </c>
      <c r="B88" s="79">
        <v>3</v>
      </c>
      <c r="C88" s="43" t="s">
        <v>3</v>
      </c>
      <c r="D88" s="42" t="s">
        <v>231</v>
      </c>
      <c r="E88" s="42" t="s">
        <v>232</v>
      </c>
      <c r="F88" s="43" t="s">
        <v>24</v>
      </c>
      <c r="G88" s="58" t="s">
        <v>23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s="2" customFormat="1" ht="13.8" x14ac:dyDescent="0.3">
      <c r="A89" s="54">
        <v>3</v>
      </c>
      <c r="B89" s="79">
        <v>3</v>
      </c>
      <c r="C89" s="43" t="s">
        <v>3</v>
      </c>
      <c r="D89" s="42" t="s">
        <v>196</v>
      </c>
      <c r="E89" s="42" t="s">
        <v>21</v>
      </c>
      <c r="F89" s="43" t="s">
        <v>24</v>
      </c>
      <c r="G89" s="59" t="s">
        <v>23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s="2" customFormat="1" ht="13.2" customHeight="1" x14ac:dyDescent="0.3">
      <c r="A90" s="76">
        <v>5</v>
      </c>
      <c r="B90" s="79">
        <v>4</v>
      </c>
      <c r="C90" s="43" t="s">
        <v>15</v>
      </c>
      <c r="D90" s="42" t="s">
        <v>114</v>
      </c>
      <c r="E90" s="42" t="s">
        <v>115</v>
      </c>
      <c r="F90" s="43" t="s">
        <v>24</v>
      </c>
      <c r="G90" s="60" t="s">
        <v>23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s="2" customFormat="1" ht="13.8" x14ac:dyDescent="0.3">
      <c r="A91" s="40">
        <v>2</v>
      </c>
      <c r="B91" s="79">
        <v>2</v>
      </c>
      <c r="C91" s="43" t="s">
        <v>43</v>
      </c>
      <c r="D91" s="42" t="s">
        <v>114</v>
      </c>
      <c r="E91" s="42" t="s">
        <v>269</v>
      </c>
      <c r="F91" s="43" t="s">
        <v>25</v>
      </c>
      <c r="G91" s="58" t="s">
        <v>23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s="2" customFormat="1" ht="13.8" x14ac:dyDescent="0.3">
      <c r="A92" s="44">
        <v>1</v>
      </c>
      <c r="B92" s="79">
        <v>1</v>
      </c>
      <c r="C92" s="43" t="s">
        <v>43</v>
      </c>
      <c r="D92" s="42" t="s">
        <v>301</v>
      </c>
      <c r="E92" s="42" t="s">
        <v>302</v>
      </c>
      <c r="F92" s="43" t="s">
        <v>25</v>
      </c>
      <c r="G92" s="64" t="s">
        <v>23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s="2" customFormat="1" ht="13.8" x14ac:dyDescent="0.3">
      <c r="A93" s="44">
        <v>5</v>
      </c>
      <c r="B93" s="79">
        <v>4</v>
      </c>
      <c r="C93" s="43" t="s">
        <v>15</v>
      </c>
      <c r="D93" s="42" t="s">
        <v>104</v>
      </c>
      <c r="E93" s="42" t="s">
        <v>105</v>
      </c>
      <c r="F93" s="43" t="s">
        <v>24</v>
      </c>
      <c r="G93" s="59" t="s">
        <v>23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s="2" customFormat="1" ht="13.8" hidden="1" x14ac:dyDescent="0.3">
      <c r="A94" s="44">
        <v>4</v>
      </c>
      <c r="B94" s="79">
        <v>4</v>
      </c>
      <c r="C94" s="43" t="s">
        <v>3</v>
      </c>
      <c r="D94" s="42" t="s">
        <v>183</v>
      </c>
      <c r="E94" s="42" t="s">
        <v>78</v>
      </c>
      <c r="F94" s="43" t="s">
        <v>24</v>
      </c>
      <c r="G94" s="59" t="s">
        <v>53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s="2" customFormat="1" ht="13.8" x14ac:dyDescent="0.3">
      <c r="A95" s="77">
        <v>3</v>
      </c>
      <c r="B95" s="79">
        <v>3</v>
      </c>
      <c r="C95" s="43" t="s">
        <v>3</v>
      </c>
      <c r="D95" s="42" t="s">
        <v>183</v>
      </c>
      <c r="E95" s="42" t="s">
        <v>270</v>
      </c>
      <c r="F95" s="43" t="s">
        <v>24</v>
      </c>
      <c r="G95" s="61" t="s">
        <v>23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s="2" customFormat="1" ht="13.8" x14ac:dyDescent="0.3">
      <c r="A96" s="40">
        <v>2</v>
      </c>
      <c r="B96" s="79">
        <v>2</v>
      </c>
      <c r="C96" s="43" t="s">
        <v>43</v>
      </c>
      <c r="D96" s="42" t="s">
        <v>271</v>
      </c>
      <c r="E96" s="42" t="s">
        <v>22</v>
      </c>
      <c r="F96" s="43" t="s">
        <v>24</v>
      </c>
      <c r="G96" s="40" t="s">
        <v>23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s="2" customFormat="1" ht="13.8" x14ac:dyDescent="0.3">
      <c r="A97" s="44">
        <v>4</v>
      </c>
      <c r="B97" s="79">
        <v>4</v>
      </c>
      <c r="C97" s="43" t="s">
        <v>15</v>
      </c>
      <c r="D97" s="42" t="s">
        <v>271</v>
      </c>
      <c r="E97" s="42" t="s">
        <v>37</v>
      </c>
      <c r="F97" s="43" t="s">
        <v>24</v>
      </c>
      <c r="G97" s="65" t="s">
        <v>23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s="2" customFormat="1" ht="13.8" x14ac:dyDescent="0.3">
      <c r="A98" s="44">
        <v>3</v>
      </c>
      <c r="B98" s="79">
        <v>4</v>
      </c>
      <c r="C98" s="43" t="s">
        <v>15</v>
      </c>
      <c r="D98" s="42" t="s">
        <v>106</v>
      </c>
      <c r="E98" s="42" t="s">
        <v>91</v>
      </c>
      <c r="F98" s="43" t="s">
        <v>25</v>
      </c>
      <c r="G98" s="65" t="s">
        <v>23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s="2" customFormat="1" ht="13.8" x14ac:dyDescent="0.3">
      <c r="A99" s="54">
        <v>3</v>
      </c>
      <c r="B99" s="79">
        <v>3</v>
      </c>
      <c r="C99" s="43" t="s">
        <v>3</v>
      </c>
      <c r="D99" s="42" t="s">
        <v>184</v>
      </c>
      <c r="E99" s="42" t="s">
        <v>272</v>
      </c>
      <c r="F99" s="43" t="s">
        <v>25</v>
      </c>
      <c r="G99" s="65" t="s">
        <v>23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s="2" customFormat="1" ht="13.8" x14ac:dyDescent="0.3">
      <c r="A100" s="54">
        <v>4</v>
      </c>
      <c r="B100" s="79">
        <v>4</v>
      </c>
      <c r="C100" s="43" t="s">
        <v>3</v>
      </c>
      <c r="D100" s="42" t="s">
        <v>185</v>
      </c>
      <c r="E100" s="42" t="s">
        <v>186</v>
      </c>
      <c r="F100" s="43" t="s">
        <v>25</v>
      </c>
      <c r="G100" s="65" t="s">
        <v>23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s="2" customFormat="1" ht="13.8" x14ac:dyDescent="0.3">
      <c r="A101" s="54">
        <v>3</v>
      </c>
      <c r="B101" s="79">
        <v>3</v>
      </c>
      <c r="C101" s="43" t="s">
        <v>3</v>
      </c>
      <c r="D101" s="42" t="s">
        <v>48</v>
      </c>
      <c r="E101" s="42" t="s">
        <v>273</v>
      </c>
      <c r="F101" s="43" t="s">
        <v>24</v>
      </c>
      <c r="G101" s="65" t="s">
        <v>23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s="2" customFormat="1" ht="13.8" x14ac:dyDescent="0.3">
      <c r="A102" s="44">
        <v>5</v>
      </c>
      <c r="B102" s="79" t="s">
        <v>317</v>
      </c>
      <c r="C102" s="43" t="s">
        <v>9</v>
      </c>
      <c r="D102" s="42" t="s">
        <v>48</v>
      </c>
      <c r="E102" s="42" t="s">
        <v>49</v>
      </c>
      <c r="F102" s="43" t="s">
        <v>24</v>
      </c>
      <c r="G102" s="65" t="s">
        <v>23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s="2" customFormat="1" ht="13.8" x14ac:dyDescent="0.3">
      <c r="A103" s="40">
        <v>2</v>
      </c>
      <c r="B103" s="79">
        <v>2</v>
      </c>
      <c r="C103" s="43" t="s">
        <v>3</v>
      </c>
      <c r="D103" s="42" t="s">
        <v>233</v>
      </c>
      <c r="E103" s="42" t="s">
        <v>234</v>
      </c>
      <c r="F103" s="43" t="s">
        <v>25</v>
      </c>
      <c r="G103" s="40" t="s">
        <v>23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s="2" customFormat="1" ht="13.8" x14ac:dyDescent="0.3">
      <c r="A104" s="54">
        <v>3</v>
      </c>
      <c r="B104" s="79">
        <v>3</v>
      </c>
      <c r="C104" s="43" t="s">
        <v>3</v>
      </c>
      <c r="D104" s="42" t="s">
        <v>123</v>
      </c>
      <c r="E104" s="42" t="s">
        <v>187</v>
      </c>
      <c r="F104" s="43" t="s">
        <v>25</v>
      </c>
      <c r="G104" s="65" t="s">
        <v>23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s="2" customFormat="1" ht="13.8" x14ac:dyDescent="0.3">
      <c r="A105" s="44">
        <v>2</v>
      </c>
      <c r="B105" s="79">
        <v>5</v>
      </c>
      <c r="C105" s="43" t="s">
        <v>15</v>
      </c>
      <c r="D105" s="42" t="s">
        <v>123</v>
      </c>
      <c r="E105" s="42" t="s">
        <v>79</v>
      </c>
      <c r="F105" s="43" t="s">
        <v>24</v>
      </c>
      <c r="G105" s="65" t="s">
        <v>23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s="2" customFormat="1" ht="13.8" x14ac:dyDescent="0.3">
      <c r="A106" s="44">
        <v>1</v>
      </c>
      <c r="B106" s="79">
        <v>1</v>
      </c>
      <c r="C106" s="43" t="s">
        <v>43</v>
      </c>
      <c r="D106" s="42" t="s">
        <v>303</v>
      </c>
      <c r="E106" s="42" t="s">
        <v>304</v>
      </c>
      <c r="F106" s="43" t="s">
        <v>24</v>
      </c>
      <c r="G106" s="74" t="s">
        <v>23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s="2" customFormat="1" ht="13.8" x14ac:dyDescent="0.3">
      <c r="A107" s="54">
        <v>3</v>
      </c>
      <c r="B107" s="79">
        <v>3</v>
      </c>
      <c r="C107" s="43" t="s">
        <v>3</v>
      </c>
      <c r="D107" s="42" t="s">
        <v>188</v>
      </c>
      <c r="E107" s="42" t="s">
        <v>189</v>
      </c>
      <c r="F107" s="43" t="s">
        <v>25</v>
      </c>
      <c r="G107" s="65" t="s">
        <v>23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s="2" customFormat="1" ht="13.8" x14ac:dyDescent="0.3">
      <c r="A108" s="54">
        <v>3</v>
      </c>
      <c r="B108" s="79">
        <v>3</v>
      </c>
      <c r="C108" s="43" t="s">
        <v>3</v>
      </c>
      <c r="D108" s="42" t="s">
        <v>206</v>
      </c>
      <c r="E108" s="42" t="s">
        <v>207</v>
      </c>
      <c r="F108" s="43" t="s">
        <v>24</v>
      </c>
      <c r="G108" s="65" t="s">
        <v>23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s="2" customFormat="1" ht="13.8" x14ac:dyDescent="0.3">
      <c r="A109" s="44">
        <v>3</v>
      </c>
      <c r="B109" s="79" t="s">
        <v>317</v>
      </c>
      <c r="C109" s="43" t="s">
        <v>9</v>
      </c>
      <c r="D109" s="42" t="s">
        <v>124</v>
      </c>
      <c r="E109" s="42" t="s">
        <v>50</v>
      </c>
      <c r="F109" s="43" t="s">
        <v>24</v>
      </c>
      <c r="G109" s="65" t="s">
        <v>23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s="2" customFormat="1" ht="13.8" x14ac:dyDescent="0.3">
      <c r="A110" s="44">
        <v>2</v>
      </c>
      <c r="B110" s="79">
        <v>4</v>
      </c>
      <c r="C110" s="43" t="s">
        <v>4</v>
      </c>
      <c r="D110" s="42" t="s">
        <v>124</v>
      </c>
      <c r="E110" s="42" t="s">
        <v>87</v>
      </c>
      <c r="F110" s="43" t="s">
        <v>24</v>
      </c>
      <c r="G110" s="65" t="s">
        <v>23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s="2" customFormat="1" ht="13.8" x14ac:dyDescent="0.3">
      <c r="A111" s="44">
        <v>1</v>
      </c>
      <c r="B111" s="79">
        <v>1</v>
      </c>
      <c r="C111" s="43" t="s">
        <v>43</v>
      </c>
      <c r="D111" s="42" t="s">
        <v>305</v>
      </c>
      <c r="E111" s="42" t="s">
        <v>306</v>
      </c>
      <c r="F111" s="43" t="s">
        <v>24</v>
      </c>
      <c r="G111" s="74" t="s">
        <v>23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s="2" customFormat="1" ht="13.8" x14ac:dyDescent="0.3">
      <c r="A112" s="44">
        <v>5</v>
      </c>
      <c r="B112" s="79">
        <v>5</v>
      </c>
      <c r="C112" s="43" t="s">
        <v>15</v>
      </c>
      <c r="D112" s="42" t="s">
        <v>138</v>
      </c>
      <c r="E112" s="42" t="s">
        <v>76</v>
      </c>
      <c r="F112" s="43" t="s">
        <v>24</v>
      </c>
      <c r="G112" s="65" t="s">
        <v>23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s="2" customFormat="1" ht="13.8" x14ac:dyDescent="0.3">
      <c r="A113" s="44">
        <v>1</v>
      </c>
      <c r="B113" s="79" t="s">
        <v>317</v>
      </c>
      <c r="C113" s="43" t="s">
        <v>5</v>
      </c>
      <c r="D113" s="42" t="s">
        <v>125</v>
      </c>
      <c r="E113" s="42" t="s">
        <v>51</v>
      </c>
      <c r="F113" s="43" t="s">
        <v>25</v>
      </c>
      <c r="G113" s="65" t="s">
        <v>23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s="2" customFormat="1" ht="13.8" x14ac:dyDescent="0.3">
      <c r="A114" s="44">
        <v>4</v>
      </c>
      <c r="B114" s="79">
        <v>4</v>
      </c>
      <c r="C114" s="43" t="s">
        <v>15</v>
      </c>
      <c r="D114" s="42" t="s">
        <v>107</v>
      </c>
      <c r="E114" s="42" t="s">
        <v>108</v>
      </c>
      <c r="F114" s="43" t="s">
        <v>24</v>
      </c>
      <c r="G114" s="65" t="s">
        <v>23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2" customFormat="1" ht="13.8" x14ac:dyDescent="0.3">
      <c r="A115" s="44">
        <v>1</v>
      </c>
      <c r="B115" s="79">
        <v>1</v>
      </c>
      <c r="C115" s="43" t="s">
        <v>43</v>
      </c>
      <c r="D115" s="42" t="s">
        <v>126</v>
      </c>
      <c r="E115" s="42" t="s">
        <v>307</v>
      </c>
      <c r="F115" s="43" t="s">
        <v>25</v>
      </c>
      <c r="G115" s="74" t="s">
        <v>23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s="2" customFormat="1" ht="27" x14ac:dyDescent="0.3">
      <c r="A116" s="44">
        <v>4</v>
      </c>
      <c r="B116" s="79">
        <v>4</v>
      </c>
      <c r="C116" s="43" t="s">
        <v>15</v>
      </c>
      <c r="D116" s="42" t="s">
        <v>126</v>
      </c>
      <c r="E116" s="42" t="s">
        <v>274</v>
      </c>
      <c r="F116" s="43" t="s">
        <v>24</v>
      </c>
      <c r="G116" s="65" t="s">
        <v>23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2" customFormat="1" ht="13.8" hidden="1" x14ac:dyDescent="0.3">
      <c r="A117" s="44">
        <v>4</v>
      </c>
      <c r="B117" s="79">
        <v>4</v>
      </c>
      <c r="C117" s="43" t="s">
        <v>4</v>
      </c>
      <c r="D117" s="42" t="s">
        <v>146</v>
      </c>
      <c r="E117" s="42" t="s">
        <v>44</v>
      </c>
      <c r="F117" s="43" t="s">
        <v>25</v>
      </c>
      <c r="G117" s="74" t="s">
        <v>53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2" customFormat="1" ht="13.8" x14ac:dyDescent="0.3">
      <c r="A118" s="44">
        <v>4</v>
      </c>
      <c r="B118" s="79">
        <v>4</v>
      </c>
      <c r="C118" s="43" t="s">
        <v>4</v>
      </c>
      <c r="D118" s="42" t="s">
        <v>109</v>
      </c>
      <c r="E118" s="42" t="s">
        <v>110</v>
      </c>
      <c r="F118" s="43" t="s">
        <v>25</v>
      </c>
      <c r="G118" s="65" t="s">
        <v>23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s="2" customFormat="1" ht="13.8" x14ac:dyDescent="0.3">
      <c r="A119" s="44">
        <v>2</v>
      </c>
      <c r="B119" s="78">
        <v>2</v>
      </c>
      <c r="C119" s="43" t="s">
        <v>43</v>
      </c>
      <c r="D119" s="57" t="s">
        <v>255</v>
      </c>
      <c r="E119" s="42" t="s">
        <v>256</v>
      </c>
      <c r="F119" s="43" t="s">
        <v>24</v>
      </c>
      <c r="G119" s="65" t="s">
        <v>23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s="2" customFormat="1" hidden="1" x14ac:dyDescent="0.25">
      <c r="A120" s="54">
        <v>2</v>
      </c>
      <c r="B120" s="40" t="s">
        <v>317</v>
      </c>
      <c r="C120" s="54" t="s">
        <v>5</v>
      </c>
      <c r="D120" s="41" t="s">
        <v>127</v>
      </c>
      <c r="E120" s="39" t="s">
        <v>38</v>
      </c>
      <c r="F120" s="66" t="s">
        <v>25</v>
      </c>
      <c r="G120" s="65" t="s">
        <v>53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s="2" customFormat="1" ht="13.8" x14ac:dyDescent="0.3">
      <c r="A121" s="54">
        <v>2</v>
      </c>
      <c r="B121" s="79">
        <v>2</v>
      </c>
      <c r="C121" s="43" t="s">
        <v>43</v>
      </c>
      <c r="D121" s="42" t="s">
        <v>252</v>
      </c>
      <c r="E121" s="42" t="s">
        <v>40</v>
      </c>
      <c r="F121" s="43" t="s">
        <v>24</v>
      </c>
      <c r="G121" s="65" t="s">
        <v>23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s="2" customFormat="1" ht="13.8" x14ac:dyDescent="0.3">
      <c r="A122" s="44">
        <v>4</v>
      </c>
      <c r="B122" s="79">
        <v>4</v>
      </c>
      <c r="C122" s="43" t="s">
        <v>15</v>
      </c>
      <c r="D122" s="42" t="s">
        <v>157</v>
      </c>
      <c r="E122" s="42" t="s">
        <v>46</v>
      </c>
      <c r="F122" s="43" t="s">
        <v>24</v>
      </c>
      <c r="G122" s="65" t="s">
        <v>23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s="2" customFormat="1" ht="13.8" hidden="1" x14ac:dyDescent="0.3">
      <c r="A123" s="44">
        <v>4</v>
      </c>
      <c r="B123" s="79">
        <v>4</v>
      </c>
      <c r="C123" s="43" t="s">
        <v>3</v>
      </c>
      <c r="D123" s="71" t="s">
        <v>208</v>
      </c>
      <c r="E123" s="42" t="s">
        <v>209</v>
      </c>
      <c r="F123" s="43" t="s">
        <v>24</v>
      </c>
      <c r="G123" s="65" t="s">
        <v>53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s="2" customFormat="1" hidden="1" x14ac:dyDescent="0.25">
      <c r="A124" s="44">
        <v>4</v>
      </c>
      <c r="B124" s="44">
        <v>4</v>
      </c>
      <c r="C124" s="54" t="s">
        <v>15</v>
      </c>
      <c r="D124" s="49" t="s">
        <v>128</v>
      </c>
      <c r="E124" s="39" t="s">
        <v>22</v>
      </c>
      <c r="F124" s="66" t="s">
        <v>24</v>
      </c>
      <c r="G124" s="65" t="s">
        <v>53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s="2" customFormat="1" hidden="1" x14ac:dyDescent="0.25">
      <c r="A125" s="44">
        <v>4</v>
      </c>
      <c r="B125" s="76">
        <v>4</v>
      </c>
      <c r="C125" s="48" t="s">
        <v>15</v>
      </c>
      <c r="D125" s="49" t="s">
        <v>128</v>
      </c>
      <c r="E125" s="50" t="s">
        <v>84</v>
      </c>
      <c r="F125" s="48" t="s">
        <v>24</v>
      </c>
      <c r="G125" s="61" t="s">
        <v>53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2" customFormat="1" ht="13.8" x14ac:dyDescent="0.3">
      <c r="A126" s="40">
        <v>2</v>
      </c>
      <c r="B126" s="79">
        <v>2</v>
      </c>
      <c r="C126" s="43" t="s">
        <v>3</v>
      </c>
      <c r="D126" s="42" t="s">
        <v>235</v>
      </c>
      <c r="E126" s="42" t="s">
        <v>236</v>
      </c>
      <c r="F126" s="43" t="s">
        <v>24</v>
      </c>
      <c r="G126" s="58" t="s">
        <v>23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2" customFormat="1" hidden="1" x14ac:dyDescent="0.25">
      <c r="A127" s="54">
        <v>2</v>
      </c>
      <c r="B127" s="40">
        <v>2</v>
      </c>
      <c r="C127" s="40" t="s">
        <v>3</v>
      </c>
      <c r="D127" s="42" t="s">
        <v>190</v>
      </c>
      <c r="E127" s="42" t="s">
        <v>191</v>
      </c>
      <c r="F127" s="43" t="s">
        <v>24</v>
      </c>
      <c r="G127" s="59" t="s">
        <v>53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s="2" customFormat="1" ht="13.8" x14ac:dyDescent="0.3">
      <c r="A128" s="40">
        <v>3</v>
      </c>
      <c r="B128" s="79">
        <v>3</v>
      </c>
      <c r="C128" s="43" t="s">
        <v>3</v>
      </c>
      <c r="D128" s="42" t="s">
        <v>237</v>
      </c>
      <c r="E128" s="42" t="s">
        <v>238</v>
      </c>
      <c r="F128" s="43" t="s">
        <v>24</v>
      </c>
      <c r="G128" s="58" t="s">
        <v>23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2" customFormat="1" ht="13.8" x14ac:dyDescent="0.3">
      <c r="A129" s="44">
        <v>1</v>
      </c>
      <c r="B129" s="79">
        <v>1</v>
      </c>
      <c r="C129" s="43" t="s">
        <v>43</v>
      </c>
      <c r="D129" s="42" t="s">
        <v>308</v>
      </c>
      <c r="E129" s="42" t="s">
        <v>309</v>
      </c>
      <c r="F129" s="43" t="s">
        <v>25</v>
      </c>
      <c r="G129" s="64" t="s">
        <v>23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2" customFormat="1" ht="13.8" x14ac:dyDescent="0.3">
      <c r="A130" s="44">
        <v>3</v>
      </c>
      <c r="B130" s="79">
        <v>5</v>
      </c>
      <c r="C130" s="43" t="s">
        <v>4</v>
      </c>
      <c r="D130" s="42" t="s">
        <v>129</v>
      </c>
      <c r="E130" s="42" t="s">
        <v>275</v>
      </c>
      <c r="F130" s="43" t="s">
        <v>24</v>
      </c>
      <c r="G130" s="59" t="s">
        <v>23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s="2" customFormat="1" ht="13.8" x14ac:dyDescent="0.3">
      <c r="A131" s="44">
        <v>1</v>
      </c>
      <c r="B131" s="79">
        <v>5</v>
      </c>
      <c r="C131" s="43" t="s">
        <v>9</v>
      </c>
      <c r="D131" s="42" t="s">
        <v>129</v>
      </c>
      <c r="E131" s="42" t="s">
        <v>276</v>
      </c>
      <c r="F131" s="43" t="s">
        <v>24</v>
      </c>
      <c r="G131" s="59" t="s">
        <v>23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2" customFormat="1" ht="13.8" x14ac:dyDescent="0.3">
      <c r="A132" s="54">
        <v>3</v>
      </c>
      <c r="B132" s="79">
        <v>3</v>
      </c>
      <c r="C132" s="43" t="s">
        <v>3</v>
      </c>
      <c r="D132" s="42" t="s">
        <v>129</v>
      </c>
      <c r="E132" s="42" t="s">
        <v>192</v>
      </c>
      <c r="F132" s="43" t="s">
        <v>25</v>
      </c>
      <c r="G132" s="59" t="s">
        <v>23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2" customFormat="1" ht="13.8" x14ac:dyDescent="0.3">
      <c r="A133" s="47">
        <v>5</v>
      </c>
      <c r="B133" s="79">
        <v>5</v>
      </c>
      <c r="C133" s="43" t="s">
        <v>4</v>
      </c>
      <c r="D133" s="42" t="s">
        <v>158</v>
      </c>
      <c r="E133" s="42" t="s">
        <v>159</v>
      </c>
      <c r="F133" s="43" t="s">
        <v>24</v>
      </c>
      <c r="G133" s="59" t="s">
        <v>23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2" customFormat="1" ht="13.8" x14ac:dyDescent="0.3">
      <c r="A134" s="47">
        <v>3</v>
      </c>
      <c r="B134" s="79">
        <v>3</v>
      </c>
      <c r="C134" s="43" t="s">
        <v>3</v>
      </c>
      <c r="D134" s="42" t="s">
        <v>202</v>
      </c>
      <c r="E134" s="42" t="s">
        <v>277</v>
      </c>
      <c r="F134" s="43" t="s">
        <v>25</v>
      </c>
      <c r="G134" s="59" t="s">
        <v>23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s="2" customFormat="1" ht="13.8" x14ac:dyDescent="0.3">
      <c r="A135" s="44">
        <v>1</v>
      </c>
      <c r="B135" s="79">
        <v>1</v>
      </c>
      <c r="C135" s="43" t="s">
        <v>43</v>
      </c>
      <c r="D135" s="42" t="s">
        <v>310</v>
      </c>
      <c r="E135" s="42" t="s">
        <v>134</v>
      </c>
      <c r="F135" s="43" t="s">
        <v>24</v>
      </c>
      <c r="G135" s="64" t="s">
        <v>23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2" customFormat="1" ht="13.8" x14ac:dyDescent="0.3">
      <c r="A136" s="40">
        <v>2</v>
      </c>
      <c r="B136" s="79">
        <v>2</v>
      </c>
      <c r="C136" s="43" t="s">
        <v>3</v>
      </c>
      <c r="D136" s="42" t="s">
        <v>239</v>
      </c>
      <c r="E136" s="42" t="s">
        <v>240</v>
      </c>
      <c r="F136" s="43" t="s">
        <v>24</v>
      </c>
      <c r="G136" s="58" t="s">
        <v>23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2" customFormat="1" hidden="1" x14ac:dyDescent="0.25">
      <c r="A137" s="44">
        <v>4</v>
      </c>
      <c r="B137" s="44">
        <v>5</v>
      </c>
      <c r="C137" s="54" t="s">
        <v>4</v>
      </c>
      <c r="D137" s="55" t="s">
        <v>130</v>
      </c>
      <c r="E137" s="56" t="s">
        <v>52</v>
      </c>
      <c r="F137" s="66" t="s">
        <v>2</v>
      </c>
      <c r="G137" s="59" t="s">
        <v>53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2" customFormat="1" hidden="1" x14ac:dyDescent="0.25">
      <c r="A138" s="44">
        <v>3</v>
      </c>
      <c r="B138" s="44">
        <v>3</v>
      </c>
      <c r="C138" s="47" t="s">
        <v>15</v>
      </c>
      <c r="D138" s="51" t="s">
        <v>111</v>
      </c>
      <c r="E138" s="52" t="s">
        <v>112</v>
      </c>
      <c r="F138" s="53" t="s">
        <v>24</v>
      </c>
      <c r="G138" s="59" t="s">
        <v>53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2" customFormat="1" ht="13.8" x14ac:dyDescent="0.3">
      <c r="A139" s="44">
        <v>5</v>
      </c>
      <c r="B139" s="79">
        <v>5</v>
      </c>
      <c r="C139" s="43" t="s">
        <v>15</v>
      </c>
      <c r="D139" s="42" t="s">
        <v>131</v>
      </c>
      <c r="E139" s="42" t="s">
        <v>278</v>
      </c>
      <c r="F139" s="43" t="s">
        <v>24</v>
      </c>
      <c r="G139" s="59" t="s">
        <v>23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s="2" customFormat="1" ht="13.8" x14ac:dyDescent="0.3">
      <c r="A140" s="44">
        <v>5</v>
      </c>
      <c r="B140" s="79">
        <v>5</v>
      </c>
      <c r="C140" s="43" t="s">
        <v>15</v>
      </c>
      <c r="D140" s="42" t="s">
        <v>131</v>
      </c>
      <c r="E140" s="42" t="s">
        <v>81</v>
      </c>
      <c r="F140" s="43" t="s">
        <v>25</v>
      </c>
      <c r="G140" s="59" t="s">
        <v>23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s="2" customFormat="1" hidden="1" x14ac:dyDescent="0.25">
      <c r="A141" s="54">
        <v>2</v>
      </c>
      <c r="B141" s="40">
        <v>2</v>
      </c>
      <c r="C141" s="40" t="s">
        <v>215</v>
      </c>
      <c r="D141" s="72" t="s">
        <v>242</v>
      </c>
      <c r="E141" s="42" t="s">
        <v>165</v>
      </c>
      <c r="F141" s="43" t="s">
        <v>25</v>
      </c>
      <c r="G141" s="59" t="s">
        <v>53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s="2" customFormat="1" ht="13.8" x14ac:dyDescent="0.3">
      <c r="A142" s="44">
        <v>5</v>
      </c>
      <c r="B142" s="79">
        <v>5</v>
      </c>
      <c r="C142" s="43" t="s">
        <v>4</v>
      </c>
      <c r="D142" s="42" t="s">
        <v>139</v>
      </c>
      <c r="E142" s="42" t="s">
        <v>140</v>
      </c>
      <c r="F142" s="43" t="s">
        <v>24</v>
      </c>
      <c r="G142" s="59" t="s">
        <v>23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s="2" customFormat="1" ht="13.8" hidden="1" x14ac:dyDescent="0.3">
      <c r="A143" s="40">
        <v>2</v>
      </c>
      <c r="B143" s="79">
        <v>2</v>
      </c>
      <c r="C143" s="43" t="s">
        <v>215</v>
      </c>
      <c r="D143" s="42" t="s">
        <v>246</v>
      </c>
      <c r="E143" s="42" t="s">
        <v>241</v>
      </c>
      <c r="F143" s="43" t="s">
        <v>24</v>
      </c>
      <c r="G143" s="75" t="s">
        <v>53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s="2" customFormat="1" hidden="1" x14ac:dyDescent="0.25">
      <c r="A144" s="44">
        <v>3</v>
      </c>
      <c r="B144" s="44" t="s">
        <v>317</v>
      </c>
      <c r="C144" s="47" t="s">
        <v>5</v>
      </c>
      <c r="D144" s="82" t="s">
        <v>41</v>
      </c>
      <c r="E144" s="83" t="s">
        <v>42</v>
      </c>
      <c r="F144" s="85" t="s">
        <v>25</v>
      </c>
      <c r="G144" s="63" t="s">
        <v>53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2" customFormat="1" ht="13.8" x14ac:dyDescent="0.3">
      <c r="A145" s="44">
        <v>4</v>
      </c>
      <c r="B145" s="79">
        <v>4</v>
      </c>
      <c r="C145" s="43" t="s">
        <v>4</v>
      </c>
      <c r="D145" s="42" t="s">
        <v>141</v>
      </c>
      <c r="E145" s="42" t="s">
        <v>142</v>
      </c>
      <c r="F145" s="68" t="s">
        <v>25</v>
      </c>
      <c r="G145" s="59" t="s">
        <v>23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2" customFormat="1" ht="13.8" x14ac:dyDescent="0.3">
      <c r="A146" s="54">
        <v>3</v>
      </c>
      <c r="B146" s="79">
        <v>3</v>
      </c>
      <c r="C146" s="43" t="s">
        <v>15</v>
      </c>
      <c r="D146" s="84" t="s">
        <v>141</v>
      </c>
      <c r="E146" s="42" t="s">
        <v>279</v>
      </c>
      <c r="F146" s="43" t="s">
        <v>25</v>
      </c>
      <c r="G146" s="59" t="s">
        <v>23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2" customFormat="1" ht="13.8" x14ac:dyDescent="0.3">
      <c r="A147" s="54">
        <v>3</v>
      </c>
      <c r="B147" s="79">
        <v>3</v>
      </c>
      <c r="C147" s="43" t="s">
        <v>3</v>
      </c>
      <c r="D147" s="42" t="s">
        <v>212</v>
      </c>
      <c r="E147" s="42" t="s">
        <v>280</v>
      </c>
      <c r="F147" s="43" t="s">
        <v>25</v>
      </c>
      <c r="G147" s="59" t="s">
        <v>23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2" customFormat="1" ht="13.8" hidden="1" x14ac:dyDescent="0.3">
      <c r="A148" s="54">
        <v>3</v>
      </c>
      <c r="B148" s="79">
        <v>3</v>
      </c>
      <c r="C148" s="43" t="s">
        <v>3</v>
      </c>
      <c r="D148" s="42" t="s">
        <v>193</v>
      </c>
      <c r="E148" s="42" t="s">
        <v>194</v>
      </c>
      <c r="F148" s="43" t="s">
        <v>24</v>
      </c>
      <c r="G148" s="59" t="s">
        <v>53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s="2" customFormat="1" ht="13.8" x14ac:dyDescent="0.3">
      <c r="A149" s="40">
        <v>2</v>
      </c>
      <c r="B149" s="79">
        <v>2</v>
      </c>
      <c r="C149" s="43" t="s">
        <v>3</v>
      </c>
      <c r="D149" s="42" t="s">
        <v>243</v>
      </c>
      <c r="E149" s="42" t="s">
        <v>244</v>
      </c>
      <c r="F149" s="43" t="s">
        <v>24</v>
      </c>
      <c r="G149" s="58" t="s">
        <v>23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s="2" customFormat="1" ht="13.8" x14ac:dyDescent="0.3">
      <c r="A150" s="54">
        <v>3</v>
      </c>
      <c r="B150" s="79">
        <v>3</v>
      </c>
      <c r="C150" s="43" t="s">
        <v>3</v>
      </c>
      <c r="D150" s="42" t="s">
        <v>195</v>
      </c>
      <c r="E150" s="42" t="s">
        <v>159</v>
      </c>
      <c r="F150" s="43" t="s">
        <v>24</v>
      </c>
      <c r="G150" s="59" t="s">
        <v>23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2" customFormat="1" hidden="1" x14ac:dyDescent="0.25">
      <c r="A151" s="54">
        <v>1</v>
      </c>
      <c r="B151" s="40" t="s">
        <v>317</v>
      </c>
      <c r="C151" s="54" t="s">
        <v>5</v>
      </c>
      <c r="D151" s="41" t="s">
        <v>35</v>
      </c>
      <c r="E151" s="39" t="s">
        <v>36</v>
      </c>
      <c r="F151" s="66" t="s">
        <v>2</v>
      </c>
      <c r="G151" s="59" t="s">
        <v>53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2" customFormat="1" ht="13.8" x14ac:dyDescent="0.3">
      <c r="A152" s="44">
        <v>4</v>
      </c>
      <c r="B152" s="79">
        <v>4</v>
      </c>
      <c r="C152" s="43" t="s">
        <v>3</v>
      </c>
      <c r="D152" s="42" t="s">
        <v>203</v>
      </c>
      <c r="E152" s="42" t="s">
        <v>204</v>
      </c>
      <c r="F152" s="43" t="s">
        <v>25</v>
      </c>
      <c r="G152" s="59" t="s">
        <v>23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s="2" customFormat="1" ht="13.8" hidden="1" x14ac:dyDescent="0.3">
      <c r="A153" s="54">
        <v>3</v>
      </c>
      <c r="B153" s="79">
        <v>3</v>
      </c>
      <c r="C153" s="43" t="s">
        <v>3</v>
      </c>
      <c r="D153" s="42" t="s">
        <v>213</v>
      </c>
      <c r="E153" s="42" t="s">
        <v>214</v>
      </c>
      <c r="F153" s="43" t="s">
        <v>24</v>
      </c>
      <c r="G153" s="59" t="s">
        <v>53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s="2" customFormat="1" ht="13.8" x14ac:dyDescent="0.3">
      <c r="A154" s="44">
        <v>1</v>
      </c>
      <c r="B154" s="79">
        <v>1</v>
      </c>
      <c r="C154" s="43" t="s">
        <v>43</v>
      </c>
      <c r="D154" s="42" t="s">
        <v>85</v>
      </c>
      <c r="E154" s="42" t="s">
        <v>311</v>
      </c>
      <c r="F154" s="43" t="s">
        <v>25</v>
      </c>
      <c r="G154" s="64" t="s">
        <v>23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s="2" customFormat="1" ht="13.8" x14ac:dyDescent="0.3">
      <c r="A155" s="44">
        <v>2</v>
      </c>
      <c r="B155" s="79">
        <v>5</v>
      </c>
      <c r="C155" s="43" t="s">
        <v>9</v>
      </c>
      <c r="D155" s="42" t="s">
        <v>85</v>
      </c>
      <c r="E155" s="42" t="s">
        <v>86</v>
      </c>
      <c r="F155" s="43" t="s">
        <v>24</v>
      </c>
      <c r="G155" s="59" t="s">
        <v>23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s="16" customFormat="1" ht="13.8" thickBot="1" x14ac:dyDescent="0.3">
      <c r="C156" s="17"/>
      <c r="D156" s="17"/>
      <c r="E156" s="17"/>
      <c r="F156" s="17"/>
      <c r="G156" s="18"/>
      <c r="H156" s="18"/>
      <c r="I156" s="18"/>
      <c r="J156" s="18"/>
      <c r="K156" s="19"/>
      <c r="L156" s="18"/>
      <c r="M156" s="17"/>
      <c r="N156" s="18"/>
      <c r="O156" s="18"/>
      <c r="P156" s="18"/>
      <c r="Q156" s="18"/>
      <c r="R156" s="18"/>
      <c r="S156" s="18"/>
      <c r="T156" s="18"/>
      <c r="U156" s="18"/>
    </row>
    <row r="157" spans="1:21" ht="14.4" thickTop="1" thickBot="1" x14ac:dyDescent="0.3">
      <c r="C157" s="20"/>
      <c r="D157" s="25" t="s">
        <v>148</v>
      </c>
      <c r="E157" s="26">
        <f>COUNTIFS(F3:F155,"F",G3:G155,"N")</f>
        <v>41</v>
      </c>
      <c r="F157" s="30"/>
      <c r="G157" s="21" t="s">
        <v>13</v>
      </c>
      <c r="H157" s="32">
        <f t="shared" ref="H157:U157" si="0">COUNTIF(H$3:H$155,"TOS")</f>
        <v>0</v>
      </c>
      <c r="I157" s="33">
        <f t="shared" si="0"/>
        <v>0</v>
      </c>
      <c r="J157" s="33">
        <f t="shared" si="0"/>
        <v>0</v>
      </c>
      <c r="K157" s="33">
        <f t="shared" si="0"/>
        <v>0</v>
      </c>
      <c r="L157" s="33">
        <f t="shared" si="0"/>
        <v>0</v>
      </c>
      <c r="M157" s="33">
        <f t="shared" si="0"/>
        <v>0</v>
      </c>
      <c r="N157" s="33">
        <f t="shared" si="0"/>
        <v>0</v>
      </c>
      <c r="O157" s="33">
        <f t="shared" si="0"/>
        <v>0</v>
      </c>
      <c r="P157" s="33">
        <f t="shared" si="0"/>
        <v>0</v>
      </c>
      <c r="Q157" s="33">
        <f t="shared" si="0"/>
        <v>0</v>
      </c>
      <c r="R157" s="33">
        <f t="shared" si="0"/>
        <v>0</v>
      </c>
      <c r="S157" s="33">
        <f t="shared" si="0"/>
        <v>0</v>
      </c>
      <c r="T157" s="33">
        <f t="shared" si="0"/>
        <v>0</v>
      </c>
      <c r="U157" s="33">
        <f t="shared" si="0"/>
        <v>0</v>
      </c>
    </row>
    <row r="158" spans="1:21" ht="13.8" thickBot="1" x14ac:dyDescent="0.3">
      <c r="C158" s="20"/>
      <c r="D158" s="25" t="s">
        <v>149</v>
      </c>
      <c r="E158" s="26">
        <f>COUNTIFS(F3:F155,"M",G3:G155,"N")</f>
        <v>75</v>
      </c>
      <c r="F158" s="30"/>
      <c r="G158" s="21" t="s">
        <v>16</v>
      </c>
      <c r="H158" s="12">
        <f t="shared" ref="H158:U158" si="1">COUNTIF(H$3:H$155,"p")</f>
        <v>0</v>
      </c>
      <c r="I158" s="12">
        <f t="shared" si="1"/>
        <v>0</v>
      </c>
      <c r="J158" s="12">
        <f t="shared" si="1"/>
        <v>0</v>
      </c>
      <c r="K158" s="12">
        <f t="shared" si="1"/>
        <v>0</v>
      </c>
      <c r="L158" s="12">
        <f t="shared" si="1"/>
        <v>0</v>
      </c>
      <c r="M158" s="12">
        <f t="shared" si="1"/>
        <v>0</v>
      </c>
      <c r="N158" s="12">
        <f t="shared" si="1"/>
        <v>0</v>
      </c>
      <c r="O158" s="12">
        <f t="shared" si="1"/>
        <v>0</v>
      </c>
      <c r="P158" s="12">
        <f t="shared" si="1"/>
        <v>0</v>
      </c>
      <c r="Q158" s="12">
        <f t="shared" si="1"/>
        <v>0</v>
      </c>
      <c r="R158" s="12">
        <f t="shared" si="1"/>
        <v>0</v>
      </c>
      <c r="S158" s="12">
        <f t="shared" si="1"/>
        <v>0</v>
      </c>
      <c r="T158" s="12">
        <f t="shared" si="1"/>
        <v>0</v>
      </c>
      <c r="U158" s="12">
        <f t="shared" si="1"/>
        <v>0</v>
      </c>
    </row>
    <row r="159" spans="1:21" ht="13.8" thickBot="1" x14ac:dyDescent="0.3">
      <c r="C159" s="20"/>
      <c r="D159" s="25" t="s">
        <v>150</v>
      </c>
      <c r="E159" s="26">
        <f>COUNTIFS(F83:F155,"nd",G83:G155,"N")</f>
        <v>0</v>
      </c>
      <c r="F159" s="30"/>
      <c r="G159" s="21" t="s">
        <v>14</v>
      </c>
      <c r="H159" s="22">
        <f t="shared" ref="H159:U159" si="2">COUNTIF(H$3:H$155,"L")</f>
        <v>0</v>
      </c>
      <c r="I159" s="22">
        <f t="shared" si="2"/>
        <v>0</v>
      </c>
      <c r="J159" s="22">
        <f t="shared" si="2"/>
        <v>0</v>
      </c>
      <c r="K159" s="22">
        <f t="shared" si="2"/>
        <v>0</v>
      </c>
      <c r="L159" s="22">
        <f t="shared" si="2"/>
        <v>0</v>
      </c>
      <c r="M159" s="22">
        <f t="shared" si="2"/>
        <v>0</v>
      </c>
      <c r="N159" s="22">
        <f t="shared" si="2"/>
        <v>0</v>
      </c>
      <c r="O159" s="22">
        <f t="shared" si="2"/>
        <v>0</v>
      </c>
      <c r="P159" s="22">
        <f t="shared" si="2"/>
        <v>0</v>
      </c>
      <c r="Q159" s="22">
        <f t="shared" si="2"/>
        <v>0</v>
      </c>
      <c r="R159" s="22">
        <f t="shared" si="2"/>
        <v>0</v>
      </c>
      <c r="S159" s="22">
        <f t="shared" si="2"/>
        <v>0</v>
      </c>
      <c r="T159" s="22">
        <f t="shared" si="2"/>
        <v>0</v>
      </c>
      <c r="U159" s="22">
        <f t="shared" si="2"/>
        <v>0</v>
      </c>
    </row>
    <row r="160" spans="1:21" ht="13.8" thickBot="1" x14ac:dyDescent="0.3">
      <c r="C160" s="20"/>
      <c r="D160" s="25" t="s">
        <v>151</v>
      </c>
      <c r="E160" s="27">
        <f>SUM(E157:E159)</f>
        <v>116</v>
      </c>
      <c r="F160" s="30"/>
      <c r="G160" s="21" t="s">
        <v>11</v>
      </c>
      <c r="H160" s="22">
        <f t="shared" ref="H160:U160" si="3">COUNTIF(H$3:H$155,"E")</f>
        <v>0</v>
      </c>
      <c r="I160" s="22">
        <f t="shared" si="3"/>
        <v>0</v>
      </c>
      <c r="J160" s="22">
        <f t="shared" si="3"/>
        <v>0</v>
      </c>
      <c r="K160" s="22">
        <f t="shared" si="3"/>
        <v>0</v>
      </c>
      <c r="L160" s="22">
        <f t="shared" si="3"/>
        <v>0</v>
      </c>
      <c r="M160" s="22">
        <f t="shared" si="3"/>
        <v>0</v>
      </c>
      <c r="N160" s="22">
        <f t="shared" si="3"/>
        <v>0</v>
      </c>
      <c r="O160" s="22">
        <f t="shared" si="3"/>
        <v>0</v>
      </c>
      <c r="P160" s="22">
        <f t="shared" si="3"/>
        <v>0</v>
      </c>
      <c r="Q160" s="22">
        <f t="shared" si="3"/>
        <v>0</v>
      </c>
      <c r="R160" s="22">
        <f t="shared" si="3"/>
        <v>0</v>
      </c>
      <c r="S160" s="22">
        <f t="shared" si="3"/>
        <v>0</v>
      </c>
      <c r="T160" s="22">
        <f t="shared" si="3"/>
        <v>0</v>
      </c>
      <c r="U160" s="22">
        <f t="shared" si="3"/>
        <v>0</v>
      </c>
    </row>
    <row r="161" spans="3:21" ht="13.8" thickBot="1" x14ac:dyDescent="0.3">
      <c r="C161" s="20"/>
      <c r="D161" s="28" t="s">
        <v>12</v>
      </c>
      <c r="E161" s="29">
        <f>COUNTIF(G3:G155,"Y")</f>
        <v>37</v>
      </c>
      <c r="F161" s="30"/>
      <c r="G161" s="21" t="s">
        <v>10</v>
      </c>
      <c r="H161" s="23">
        <f>COUNTIF(H$3:H155,"A")</f>
        <v>0</v>
      </c>
      <c r="I161" s="23">
        <f>COUNTIF(I$3:I155,"A")</f>
        <v>0</v>
      </c>
      <c r="J161" s="23">
        <f>COUNTIF(J$3:J155,"A")</f>
        <v>0</v>
      </c>
      <c r="K161" s="23">
        <f>COUNTIF(K$3:K155,"A")</f>
        <v>0</v>
      </c>
      <c r="L161" s="23">
        <f>COUNTIF(L$3:L155,"A")</f>
        <v>0</v>
      </c>
      <c r="M161" s="23">
        <f>COUNTIF(M$3:M155,"A")</f>
        <v>0</v>
      </c>
      <c r="N161" s="23">
        <f>COUNTIF(N$3:N155,"A")</f>
        <v>0</v>
      </c>
      <c r="O161" s="23">
        <f>COUNTIF(O$3:O155,"A")</f>
        <v>0</v>
      </c>
      <c r="P161" s="23">
        <f>COUNTIF(P$3:P155,"A")</f>
        <v>0</v>
      </c>
      <c r="Q161" s="23">
        <f>COUNTIF(Q$3:Q155,"A")</f>
        <v>0</v>
      </c>
      <c r="R161" s="23">
        <f>COUNTIF(R$3:R155,"A")</f>
        <v>0</v>
      </c>
      <c r="S161" s="23">
        <f>COUNTIF(S$3:S155,"A")</f>
        <v>0</v>
      </c>
      <c r="T161" s="23">
        <f>COUNTIF(T$3:T155,"A")</f>
        <v>0</v>
      </c>
      <c r="U161" s="23">
        <f>COUNTIF(U$3:U155,"A")</f>
        <v>0</v>
      </c>
    </row>
    <row r="162" spans="3:21" ht="13.8" thickBot="1" x14ac:dyDescent="0.3">
      <c r="D162" s="28" t="s">
        <v>56</v>
      </c>
      <c r="E162" s="29">
        <f>SUM(E160:E161)</f>
        <v>153</v>
      </c>
      <c r="F162" s="31"/>
      <c r="G162" s="21" t="s">
        <v>27</v>
      </c>
      <c r="H162" s="23">
        <f>COUNTIF(H$3:H155,"Q")</f>
        <v>0</v>
      </c>
      <c r="I162" s="23">
        <f>COUNTIF(I$3:I155,"Q")</f>
        <v>0</v>
      </c>
      <c r="J162" s="23">
        <f>COUNTIF(J$3:J155,"Q")</f>
        <v>0</v>
      </c>
      <c r="K162" s="23">
        <f>COUNTIF(K$3:K155,"Q")</f>
        <v>0</v>
      </c>
      <c r="L162" s="23">
        <f>COUNTIF(L$3:L155,"Q")</f>
        <v>0</v>
      </c>
      <c r="M162" s="23">
        <f>COUNTIF(M$3:M155,"Q")</f>
        <v>0</v>
      </c>
      <c r="N162" s="23">
        <f>COUNTIF(N$3:N155,"Q")</f>
        <v>0</v>
      </c>
      <c r="O162" s="23">
        <f>COUNTIF(O$3:O155,"Q")</f>
        <v>0</v>
      </c>
      <c r="P162" s="23">
        <f>COUNTIF(P$3:P155,"Q")</f>
        <v>0</v>
      </c>
      <c r="Q162" s="23">
        <f>COUNTIF(Q$3:Q155,"Q")</f>
        <v>0</v>
      </c>
      <c r="R162" s="23">
        <f>COUNTIF(R$3:R155,"Q")</f>
        <v>0</v>
      </c>
      <c r="S162" s="23">
        <f>COUNTIF(S$3:S155,"Q")</f>
        <v>0</v>
      </c>
      <c r="T162" s="23">
        <f>COUNTIF(T$3:T155,"Q")</f>
        <v>0</v>
      </c>
      <c r="U162" s="23">
        <f>COUNTIF(U$3:U155,"Q")</f>
        <v>0</v>
      </c>
    </row>
    <row r="163" spans="3:21" ht="13.8" thickBot="1" x14ac:dyDescent="0.3">
      <c r="D163" s="4" t="s">
        <v>6</v>
      </c>
      <c r="E163" s="4" t="s">
        <v>6</v>
      </c>
      <c r="F163" s="6"/>
      <c r="G163" s="21" t="s">
        <v>18</v>
      </c>
      <c r="H163" s="23">
        <f>COUNTIF(H$3:H155,"LOA")</f>
        <v>0</v>
      </c>
      <c r="I163" s="23">
        <f>COUNTIF(I$3:I155,"LOA")</f>
        <v>0</v>
      </c>
      <c r="J163" s="23">
        <f>COUNTIF(J$3:J155,"LOA")</f>
        <v>0</v>
      </c>
      <c r="K163" s="23">
        <f>COUNTIF(K$3:K155,"LOA")</f>
        <v>0</v>
      </c>
      <c r="L163" s="23">
        <f>COUNTIF(L$3:L155,"LOA")</f>
        <v>0</v>
      </c>
      <c r="M163" s="23">
        <f>COUNTIF(M$3:M155,"LOA")</f>
        <v>0</v>
      </c>
      <c r="N163" s="23">
        <f>COUNTIF(N$3:N155,"LOA")</f>
        <v>0</v>
      </c>
      <c r="O163" s="23">
        <f>COUNTIF(O$3:O155,"LOA")</f>
        <v>0</v>
      </c>
      <c r="P163" s="23">
        <f>COUNTIF(P$3:P155,"LOA")</f>
        <v>0</v>
      </c>
      <c r="Q163" s="23">
        <f>COUNTIF(Q$3:Q155,"LOA")</f>
        <v>0</v>
      </c>
      <c r="R163" s="23">
        <f>COUNTIF(R$3:R155,"LOA")</f>
        <v>0</v>
      </c>
      <c r="S163" s="23">
        <f>COUNTIF(S$3:S155,"LOA")</f>
        <v>0</v>
      </c>
      <c r="T163" s="23">
        <f>COUNTIF(T$3:T155,"LOA")</f>
        <v>0</v>
      </c>
      <c r="U163" s="23">
        <f>COUNTIF(U$3:U155,"LOA")</f>
        <v>0</v>
      </c>
    </row>
    <row r="164" spans="3:21" ht="14.4" thickTop="1" thickBot="1" x14ac:dyDescent="0.3">
      <c r="D164" s="1"/>
      <c r="E164"/>
      <c r="F164" s="6"/>
      <c r="G164" s="21" t="s">
        <v>147</v>
      </c>
      <c r="H164" s="24">
        <f>SUM(H157:H163)</f>
        <v>0</v>
      </c>
      <c r="I164" s="24">
        <f t="shared" ref="I164:U164" si="4">SUM(I157:I163)</f>
        <v>0</v>
      </c>
      <c r="J164" s="24">
        <f t="shared" si="4"/>
        <v>0</v>
      </c>
      <c r="K164" s="24">
        <f t="shared" si="4"/>
        <v>0</v>
      </c>
      <c r="L164" s="24">
        <f t="shared" si="4"/>
        <v>0</v>
      </c>
      <c r="M164" s="24">
        <f t="shared" si="4"/>
        <v>0</v>
      </c>
      <c r="N164" s="24">
        <f t="shared" si="4"/>
        <v>0</v>
      </c>
      <c r="O164" s="24">
        <f t="shared" si="4"/>
        <v>0</v>
      </c>
      <c r="P164" s="24">
        <f t="shared" si="4"/>
        <v>0</v>
      </c>
      <c r="Q164" s="24">
        <f t="shared" si="4"/>
        <v>0</v>
      </c>
      <c r="R164" s="24">
        <f t="shared" si="4"/>
        <v>0</v>
      </c>
      <c r="S164" s="24">
        <f t="shared" si="4"/>
        <v>0</v>
      </c>
      <c r="T164" s="24">
        <f t="shared" si="4"/>
        <v>0</v>
      </c>
      <c r="U164" s="24">
        <f t="shared" si="4"/>
        <v>0</v>
      </c>
    </row>
    <row r="165" spans="3:21" ht="13.8" thickTop="1" x14ac:dyDescent="0.25">
      <c r="D165" s="1"/>
      <c r="E165"/>
      <c r="F165" s="6"/>
      <c r="H165" s="9"/>
      <c r="I165"/>
      <c r="J165"/>
      <c r="K165" s="11"/>
      <c r="L165"/>
      <c r="N165"/>
      <c r="O165"/>
      <c r="P165" s="6"/>
      <c r="Q165" s="6"/>
      <c r="R165" s="6"/>
      <c r="S165" s="6"/>
      <c r="T165" s="6"/>
      <c r="U165" s="6"/>
    </row>
    <row r="166" spans="3:21" x14ac:dyDescent="0.25">
      <c r="D166" s="1"/>
      <c r="E166"/>
      <c r="F166" s="6"/>
      <c r="H166" s="9"/>
      <c r="I166"/>
      <c r="J166"/>
      <c r="K166" s="11"/>
      <c r="L166"/>
      <c r="N166"/>
      <c r="O166"/>
      <c r="P166" s="6"/>
      <c r="Q166" s="6"/>
      <c r="R166" s="6"/>
      <c r="S166" s="6"/>
      <c r="T166" s="6"/>
      <c r="U166" s="6"/>
    </row>
    <row r="167" spans="3:21" x14ac:dyDescent="0.25">
      <c r="D167" s="1"/>
      <c r="E167"/>
      <c r="F167" s="6"/>
      <c r="H167" s="9"/>
      <c r="I167"/>
      <c r="J167"/>
      <c r="K167" s="11"/>
      <c r="L167"/>
      <c r="N167"/>
      <c r="O167"/>
      <c r="P167" s="6"/>
      <c r="Q167" s="6"/>
      <c r="R167" s="6"/>
      <c r="S167" s="6"/>
      <c r="T167" s="6"/>
      <c r="U167" s="6"/>
    </row>
    <row r="168" spans="3:21" x14ac:dyDescent="0.25">
      <c r="D168" s="1"/>
      <c r="E168"/>
      <c r="F168" s="6"/>
      <c r="H168" s="9"/>
      <c r="I168"/>
      <c r="J168"/>
      <c r="K168" s="11"/>
      <c r="L168"/>
      <c r="N168"/>
      <c r="O168"/>
      <c r="P168" s="6"/>
      <c r="Q168" s="6"/>
      <c r="R168" s="6"/>
      <c r="S168" s="6"/>
      <c r="T168" s="6"/>
      <c r="U168" s="6"/>
    </row>
    <row r="169" spans="3:21" x14ac:dyDescent="0.25">
      <c r="D169" s="1"/>
      <c r="E169"/>
      <c r="F169" s="6"/>
      <c r="H169" s="9"/>
      <c r="I169"/>
      <c r="J169"/>
      <c r="K169" s="11"/>
      <c r="L169"/>
      <c r="N169"/>
      <c r="O169"/>
      <c r="P169" s="6"/>
      <c r="Q169" s="6"/>
      <c r="R169" s="6"/>
      <c r="S169" s="6"/>
      <c r="T169" s="6"/>
      <c r="U169" s="6"/>
    </row>
    <row r="170" spans="3:21" x14ac:dyDescent="0.25">
      <c r="D170" s="1"/>
      <c r="E170"/>
      <c r="F170" s="6"/>
      <c r="H170" s="9"/>
      <c r="I170"/>
      <c r="J170"/>
      <c r="K170" s="11"/>
      <c r="L170"/>
      <c r="N170"/>
      <c r="O170"/>
      <c r="P170" s="6"/>
      <c r="Q170" s="6"/>
      <c r="R170" s="6"/>
      <c r="S170" s="6"/>
      <c r="T170" s="6"/>
      <c r="U170" s="6"/>
    </row>
    <row r="171" spans="3:21" x14ac:dyDescent="0.25">
      <c r="D171" s="1"/>
      <c r="E171"/>
      <c r="F171" s="6"/>
      <c r="H171" s="9"/>
      <c r="I171"/>
      <c r="J171"/>
      <c r="K171" s="11"/>
      <c r="L171"/>
      <c r="N171"/>
      <c r="O171"/>
      <c r="P171" s="6"/>
      <c r="Q171" s="6"/>
      <c r="R171" s="6"/>
      <c r="S171" s="6"/>
      <c r="T171" s="6"/>
      <c r="U171" s="6"/>
    </row>
    <row r="172" spans="3:21" x14ac:dyDescent="0.25">
      <c r="D172" s="1"/>
      <c r="E172"/>
      <c r="F172" s="6"/>
      <c r="H172" s="9"/>
      <c r="I172"/>
      <c r="J172"/>
      <c r="K172" s="11"/>
      <c r="L172"/>
      <c r="N172"/>
      <c r="O172"/>
      <c r="P172" s="6"/>
      <c r="Q172" s="6"/>
      <c r="R172" s="6"/>
      <c r="S172" s="6"/>
      <c r="T172" s="6"/>
      <c r="U172" s="6"/>
    </row>
    <row r="173" spans="3:21" x14ac:dyDescent="0.25">
      <c r="D173" s="1"/>
      <c r="E173"/>
      <c r="F173" s="6"/>
      <c r="H173" s="9"/>
      <c r="I173"/>
      <c r="J173"/>
      <c r="K173" s="11"/>
      <c r="L173"/>
      <c r="N173"/>
      <c r="O173"/>
      <c r="P173" s="6"/>
      <c r="Q173" s="6"/>
      <c r="R173" s="6"/>
      <c r="S173" s="6"/>
      <c r="T173" s="6"/>
      <c r="U173" s="6"/>
    </row>
    <row r="174" spans="3:21" x14ac:dyDescent="0.25">
      <c r="D174" s="1"/>
      <c r="E174"/>
      <c r="F174" s="6"/>
      <c r="H174" s="9"/>
      <c r="I174"/>
      <c r="J174"/>
      <c r="K174" s="11"/>
      <c r="L174"/>
      <c r="N174"/>
      <c r="O174"/>
      <c r="P174" s="6"/>
      <c r="Q174" s="6"/>
      <c r="R174" s="6"/>
      <c r="S174" s="6"/>
      <c r="T174" s="6"/>
      <c r="U174" s="6"/>
    </row>
    <row r="175" spans="3:21" x14ac:dyDescent="0.25">
      <c r="D175" s="1"/>
      <c r="E175"/>
      <c r="F175" s="6"/>
      <c r="H175" s="9"/>
      <c r="I175"/>
      <c r="J175"/>
      <c r="K175" s="11"/>
      <c r="L175"/>
      <c r="N175"/>
      <c r="O175"/>
      <c r="P175" s="6"/>
      <c r="Q175" s="6"/>
      <c r="R175" s="6"/>
      <c r="S175" s="6"/>
      <c r="T175" s="6"/>
      <c r="U175" s="6"/>
    </row>
    <row r="176" spans="3:21" x14ac:dyDescent="0.25">
      <c r="D176" s="1"/>
      <c r="E176"/>
      <c r="F176" s="6"/>
      <c r="H176" s="9"/>
      <c r="I176"/>
      <c r="J176"/>
      <c r="K176" s="11"/>
      <c r="L176"/>
      <c r="N176"/>
      <c r="O176"/>
      <c r="P176" s="6"/>
      <c r="Q176" s="6"/>
      <c r="R176" s="6"/>
      <c r="S176" s="6"/>
      <c r="T176" s="6"/>
      <c r="U176" s="6"/>
    </row>
    <row r="177" spans="3:21" x14ac:dyDescent="0.25">
      <c r="D177" s="1"/>
      <c r="E177"/>
      <c r="F177" s="6"/>
      <c r="H177" s="9"/>
      <c r="I177"/>
      <c r="J177"/>
      <c r="K177" s="11"/>
      <c r="L177"/>
      <c r="N177"/>
      <c r="O177"/>
      <c r="P177" s="6"/>
      <c r="Q177" s="6"/>
      <c r="R177" s="6"/>
      <c r="S177" s="6"/>
      <c r="T177" s="6"/>
      <c r="U177" s="6"/>
    </row>
    <row r="178" spans="3:21" ht="13.8" thickBot="1" x14ac:dyDescent="0.3">
      <c r="C178" s="4"/>
      <c r="D178" s="4" t="s">
        <v>57</v>
      </c>
      <c r="E178"/>
      <c r="F178" s="6"/>
      <c r="H178" s="9"/>
      <c r="I178"/>
      <c r="J178"/>
      <c r="K178" s="11"/>
      <c r="L178"/>
      <c r="N178"/>
      <c r="O178"/>
      <c r="P178" s="6"/>
      <c r="Q178" s="6"/>
      <c r="R178" s="6"/>
      <c r="S178" s="6"/>
      <c r="T178" s="6"/>
      <c r="U178" s="6"/>
    </row>
    <row r="179" spans="3:21" ht="13.8" thickBot="1" x14ac:dyDescent="0.3">
      <c r="C179" s="14" t="s">
        <v>13</v>
      </c>
      <c r="D179" s="14" t="s">
        <v>58</v>
      </c>
      <c r="E179" s="15"/>
      <c r="F179" s="6"/>
      <c r="H179" s="9"/>
      <c r="I179"/>
      <c r="J179"/>
      <c r="K179" s="11"/>
      <c r="L179"/>
      <c r="N179"/>
      <c r="O179"/>
      <c r="P179" s="6"/>
      <c r="Q179" s="6"/>
      <c r="R179" s="6"/>
      <c r="S179" s="6"/>
      <c r="T179" s="6"/>
      <c r="U179" s="6"/>
    </row>
    <row r="180" spans="3:21" ht="13.8" thickBot="1" x14ac:dyDescent="0.3">
      <c r="C180" s="14" t="s">
        <v>16</v>
      </c>
      <c r="D180" s="14" t="s">
        <v>59</v>
      </c>
      <c r="E180" s="15"/>
      <c r="F180" s="6"/>
      <c r="H180" s="9"/>
      <c r="I180"/>
      <c r="J180"/>
      <c r="K180" s="11"/>
      <c r="L180"/>
      <c r="N180"/>
      <c r="O180"/>
      <c r="P180" s="6"/>
      <c r="Q180" s="6"/>
      <c r="R180" s="6"/>
      <c r="S180" s="6"/>
      <c r="T180" s="6"/>
      <c r="U180" s="6"/>
    </row>
    <row r="181" spans="3:21" ht="13.8" thickBot="1" x14ac:dyDescent="0.3">
      <c r="C181" s="14" t="s">
        <v>14</v>
      </c>
      <c r="D181" s="14" t="s">
        <v>60</v>
      </c>
      <c r="E181" s="15"/>
      <c r="F181" s="6"/>
      <c r="H181" s="9"/>
      <c r="I181"/>
      <c r="J181"/>
      <c r="K181" s="11"/>
      <c r="L181"/>
      <c r="N181"/>
      <c r="O181"/>
      <c r="P181" s="6"/>
      <c r="Q181" s="6"/>
      <c r="R181" s="6"/>
      <c r="S181" s="6"/>
      <c r="T181" s="6"/>
      <c r="U181" s="6"/>
    </row>
    <row r="182" spans="3:21" ht="13.8" thickBot="1" x14ac:dyDescent="0.3">
      <c r="C182" s="14" t="s">
        <v>11</v>
      </c>
      <c r="D182" s="14" t="s">
        <v>61</v>
      </c>
      <c r="E182" s="15"/>
      <c r="F182" s="6"/>
      <c r="H182" s="9"/>
      <c r="I182"/>
      <c r="J182"/>
      <c r="K182" s="11"/>
      <c r="L182"/>
      <c r="N182"/>
      <c r="O182"/>
      <c r="P182" s="6"/>
      <c r="Q182" s="6"/>
      <c r="R182" s="6"/>
      <c r="S182" s="6"/>
      <c r="T182" s="6"/>
      <c r="U182" s="6"/>
    </row>
    <row r="183" spans="3:21" ht="13.8" thickBot="1" x14ac:dyDescent="0.3">
      <c r="C183" s="14" t="s">
        <v>10</v>
      </c>
      <c r="D183" s="14" t="s">
        <v>62</v>
      </c>
      <c r="E183" s="15"/>
      <c r="F183" s="6"/>
      <c r="H183" s="9"/>
      <c r="I183"/>
      <c r="J183"/>
      <c r="K183" s="11"/>
      <c r="L183" s="11"/>
      <c r="M183" s="11"/>
      <c r="N183"/>
      <c r="O183"/>
      <c r="P183" s="6"/>
      <c r="Q183" s="6"/>
      <c r="R183" s="6"/>
      <c r="S183" s="6"/>
      <c r="T183" s="6"/>
      <c r="U183" s="6"/>
    </row>
    <row r="184" spans="3:21" ht="13.8" thickBot="1" x14ac:dyDescent="0.3">
      <c r="C184" s="14" t="s">
        <v>27</v>
      </c>
      <c r="D184" s="14" t="s">
        <v>65</v>
      </c>
      <c r="E184" s="15"/>
      <c r="F184" s="6"/>
      <c r="H184" s="9"/>
      <c r="I184"/>
      <c r="J184"/>
      <c r="K184" s="11"/>
      <c r="L184" s="11"/>
      <c r="M184" s="11"/>
      <c r="N184"/>
      <c r="O184"/>
      <c r="P184" s="6"/>
      <c r="Q184" s="6"/>
      <c r="R184" s="6"/>
      <c r="S184" s="6"/>
      <c r="T184" s="6"/>
      <c r="U184" s="6"/>
    </row>
    <row r="185" spans="3:21" ht="13.8" thickBot="1" x14ac:dyDescent="0.3">
      <c r="C185" s="14" t="s">
        <v>18</v>
      </c>
      <c r="D185" s="14" t="s">
        <v>63</v>
      </c>
      <c r="E185" s="15"/>
      <c r="F185" s="6"/>
      <c r="H185" s="9"/>
      <c r="I185"/>
      <c r="J185"/>
      <c r="K185" s="11"/>
      <c r="L185" s="11"/>
      <c r="M185" s="11"/>
      <c r="N185"/>
      <c r="O185"/>
      <c r="P185" s="6"/>
      <c r="Q185" s="6"/>
      <c r="R185" s="6"/>
      <c r="S185" s="6"/>
      <c r="T185" s="6"/>
      <c r="U185" s="6"/>
    </row>
    <row r="186" spans="3:21" ht="13.8" thickBot="1" x14ac:dyDescent="0.3">
      <c r="C186" s="14" t="s">
        <v>12</v>
      </c>
      <c r="D186" s="14" t="s">
        <v>64</v>
      </c>
      <c r="E186" s="15"/>
      <c r="F186" s="6"/>
      <c r="H186" s="9"/>
      <c r="I186"/>
      <c r="J186"/>
      <c r="K186" s="11"/>
      <c r="L186" s="11"/>
      <c r="M186" s="11"/>
      <c r="N186"/>
      <c r="O186"/>
      <c r="P186" s="6"/>
      <c r="Q186" s="6"/>
      <c r="R186" s="6"/>
      <c r="S186" s="6"/>
      <c r="T186" s="6"/>
      <c r="U186" s="6"/>
    </row>
    <row r="187" spans="3:21" ht="13.8" thickBot="1" x14ac:dyDescent="0.3">
      <c r="C187" s="14"/>
      <c r="D187" s="14"/>
      <c r="E187" s="15"/>
      <c r="F187" s="6"/>
      <c r="H187" s="9"/>
      <c r="I187"/>
      <c r="J187"/>
      <c r="K187" s="11"/>
      <c r="L187" s="11"/>
      <c r="M187" s="11"/>
      <c r="N187"/>
      <c r="O187"/>
      <c r="P187" s="6"/>
      <c r="Q187" s="6"/>
      <c r="R187" s="6"/>
      <c r="S187" s="6"/>
      <c r="T187" s="6"/>
      <c r="U187" s="6"/>
    </row>
    <row r="188" spans="3:21" ht="13.8" thickBot="1" x14ac:dyDescent="0.3">
      <c r="C188" s="14"/>
      <c r="D188" s="14"/>
      <c r="E188" s="15"/>
      <c r="F188" s="6"/>
      <c r="H188" s="9"/>
      <c r="I188"/>
      <c r="J188"/>
      <c r="K188" s="11"/>
      <c r="L188" s="11"/>
      <c r="M188" s="11"/>
      <c r="N188"/>
      <c r="O188"/>
      <c r="P188" s="6"/>
      <c r="Q188" s="6"/>
      <c r="R188" s="6"/>
      <c r="S188" s="6"/>
      <c r="T188" s="6"/>
      <c r="U188" s="6"/>
    </row>
    <row r="189" spans="3:21" ht="13.8" thickBot="1" x14ac:dyDescent="0.3">
      <c r="C189" s="14"/>
      <c r="D189" s="14"/>
      <c r="E189" s="15"/>
      <c r="F189" s="6"/>
      <c r="H189" s="9"/>
      <c r="I189"/>
      <c r="J189"/>
      <c r="K189" s="11"/>
      <c r="L189" s="11"/>
      <c r="M189" s="11"/>
      <c r="N189"/>
      <c r="O189"/>
      <c r="P189" s="6"/>
      <c r="Q189" s="6"/>
      <c r="R189" s="6"/>
      <c r="S189" s="6"/>
      <c r="T189" s="6"/>
      <c r="U189" s="6"/>
    </row>
    <row r="190" spans="3:21" ht="13.8" thickBot="1" x14ac:dyDescent="0.3">
      <c r="C190" s="14"/>
      <c r="D190" s="14"/>
      <c r="E190" s="15"/>
      <c r="F190" s="6"/>
      <c r="H190" s="9"/>
      <c r="I190"/>
      <c r="J190"/>
      <c r="K190" s="11"/>
      <c r="L190" s="11"/>
      <c r="M190" s="11"/>
      <c r="N190"/>
      <c r="O190"/>
      <c r="P190" s="6"/>
      <c r="Q190" s="6"/>
      <c r="R190" s="6"/>
      <c r="S190" s="6"/>
      <c r="T190" s="6"/>
      <c r="U190" s="6"/>
    </row>
    <row r="191" spans="3:21" ht="13.8" thickBot="1" x14ac:dyDescent="0.3">
      <c r="C191" s="14"/>
      <c r="D191" s="14"/>
      <c r="E191" s="15"/>
      <c r="F191" s="6"/>
      <c r="H191" s="9"/>
      <c r="I191"/>
      <c r="J191"/>
      <c r="K191" s="11"/>
      <c r="L191" s="11"/>
      <c r="M191" s="11"/>
      <c r="N191"/>
      <c r="O191"/>
      <c r="P191" s="6"/>
      <c r="Q191" s="6"/>
      <c r="R191" s="6"/>
      <c r="S191" s="6"/>
      <c r="T191" s="6"/>
      <c r="U191" s="6"/>
    </row>
    <row r="192" spans="3:21" ht="13.8" thickBot="1" x14ac:dyDescent="0.3">
      <c r="C192" s="14"/>
      <c r="D192" s="14"/>
      <c r="E192" s="15"/>
      <c r="F192" s="6"/>
      <c r="H192" s="9"/>
      <c r="I192"/>
      <c r="J192"/>
      <c r="K192" s="11"/>
      <c r="L192" s="11"/>
      <c r="M192" s="11"/>
      <c r="N192"/>
      <c r="O192"/>
      <c r="P192" s="6"/>
      <c r="Q192" s="6"/>
      <c r="R192" s="6"/>
      <c r="S192" s="6"/>
      <c r="T192" s="6"/>
      <c r="U192" s="6"/>
    </row>
    <row r="193" spans="3:21" ht="13.8" thickBot="1" x14ac:dyDescent="0.3">
      <c r="C193" s="14"/>
      <c r="D193" s="14"/>
      <c r="E193" s="15"/>
      <c r="F193" s="6"/>
      <c r="H193" s="9"/>
      <c r="I193"/>
      <c r="J193"/>
      <c r="K193" s="11"/>
      <c r="L193" s="11"/>
      <c r="M193" s="11"/>
      <c r="N193"/>
      <c r="O193"/>
      <c r="P193" s="6"/>
      <c r="Q193" s="6"/>
      <c r="R193" s="6"/>
      <c r="S193" s="6"/>
      <c r="T193" s="6"/>
      <c r="U193" s="6"/>
    </row>
    <row r="194" spans="3:21" ht="13.8" thickBot="1" x14ac:dyDescent="0.3">
      <c r="C194" s="14"/>
      <c r="D194" s="14"/>
      <c r="E194" s="15"/>
      <c r="F194" s="6"/>
      <c r="H194" s="9"/>
      <c r="I194"/>
      <c r="J194"/>
      <c r="K194" s="11"/>
      <c r="L194" s="11"/>
      <c r="M194" s="11"/>
      <c r="N194"/>
      <c r="O194"/>
      <c r="P194" s="6"/>
      <c r="Q194" s="6"/>
      <c r="R194" s="6"/>
      <c r="S194" s="6"/>
      <c r="T194" s="6"/>
      <c r="U194" s="6"/>
    </row>
    <row r="195" spans="3:21" x14ac:dyDescent="0.25">
      <c r="H195" s="9"/>
      <c r="I195"/>
      <c r="J195"/>
      <c r="K195" s="11"/>
      <c r="L195" s="11"/>
      <c r="M195" s="11"/>
      <c r="N195"/>
      <c r="O195"/>
      <c r="P195" s="6"/>
      <c r="Q195" s="6"/>
      <c r="R195" s="6"/>
      <c r="S195" s="6"/>
      <c r="T195" s="6"/>
      <c r="U195" s="6"/>
    </row>
    <row r="196" spans="3:21" x14ac:dyDescent="0.25">
      <c r="H196" s="9"/>
      <c r="I196"/>
      <c r="J196"/>
      <c r="K196" s="11"/>
      <c r="L196" s="11"/>
      <c r="M196" s="11"/>
      <c r="N196"/>
      <c r="O196"/>
      <c r="P196" s="6"/>
      <c r="Q196" s="6"/>
      <c r="R196" s="6"/>
      <c r="S196" s="6"/>
      <c r="T196" s="6"/>
      <c r="U196" s="6"/>
    </row>
    <row r="197" spans="3:21" x14ac:dyDescent="0.25">
      <c r="H197" s="9"/>
      <c r="I197"/>
      <c r="J197"/>
      <c r="K197" s="11"/>
      <c r="L197" s="11"/>
      <c r="M197" s="11"/>
      <c r="N197"/>
      <c r="O197"/>
      <c r="P197" s="6"/>
      <c r="Q197" s="6"/>
      <c r="R197" s="6"/>
      <c r="S197" s="6"/>
      <c r="T197" s="6"/>
      <c r="U197" s="6"/>
    </row>
    <row r="198" spans="3:21" x14ac:dyDescent="0.25">
      <c r="H198" s="9"/>
      <c r="I198"/>
      <c r="J198"/>
      <c r="K198" s="11"/>
      <c r="L198" s="11"/>
      <c r="M198" s="11"/>
      <c r="N198"/>
      <c r="O198"/>
      <c r="P198" s="6"/>
      <c r="Q198" s="6"/>
      <c r="R198" s="6"/>
      <c r="S198" s="6"/>
      <c r="T198" s="6"/>
      <c r="U198" s="6"/>
    </row>
    <row r="199" spans="3:21" x14ac:dyDescent="0.25">
      <c r="I199"/>
      <c r="J199"/>
      <c r="K199" s="11"/>
      <c r="L199" s="11"/>
      <c r="M199" s="11"/>
      <c r="N199"/>
      <c r="O199"/>
      <c r="P199" s="6"/>
      <c r="Q199" s="6"/>
      <c r="R199" s="6"/>
      <c r="S199" s="6"/>
      <c r="T199" s="6"/>
      <c r="U199" s="6"/>
    </row>
    <row r="200" spans="3:21" x14ac:dyDescent="0.25">
      <c r="K200" s="11"/>
      <c r="L200" s="11"/>
      <c r="M200" s="11"/>
    </row>
    <row r="201" spans="3:21" x14ac:dyDescent="0.25">
      <c r="K201" s="11"/>
      <c r="L201" s="11"/>
      <c r="M201" s="11"/>
    </row>
    <row r="202" spans="3:21" x14ac:dyDescent="0.25">
      <c r="K202" s="11"/>
      <c r="L202" s="11"/>
      <c r="M202" s="11"/>
    </row>
    <row r="203" spans="3:21" x14ac:dyDescent="0.25">
      <c r="K203" s="11"/>
      <c r="L203" s="11"/>
      <c r="M203" s="11"/>
    </row>
    <row r="204" spans="3:21" x14ac:dyDescent="0.25">
      <c r="K204" s="11"/>
      <c r="L204" s="11"/>
      <c r="M204" s="11"/>
    </row>
    <row r="205" spans="3:21" x14ac:dyDescent="0.25">
      <c r="K205" s="11"/>
      <c r="L205" s="11"/>
      <c r="M205" s="11"/>
    </row>
    <row r="206" spans="3:21" x14ac:dyDescent="0.25">
      <c r="K206" s="11"/>
      <c r="L206" s="11"/>
      <c r="M206" s="11"/>
    </row>
    <row r="207" spans="3:21" x14ac:dyDescent="0.25">
      <c r="K207" s="11"/>
      <c r="L207" s="11"/>
      <c r="M207" s="11"/>
    </row>
    <row r="208" spans="3:21" x14ac:dyDescent="0.25">
      <c r="K208" s="11"/>
      <c r="L208" s="11"/>
      <c r="M208" s="11"/>
    </row>
    <row r="209" spans="11:13" x14ac:dyDescent="0.25">
      <c r="K209" s="11"/>
      <c r="L209" s="11"/>
      <c r="M209" s="11"/>
    </row>
    <row r="210" spans="11:13" x14ac:dyDescent="0.25">
      <c r="K210" s="11"/>
      <c r="L210" s="11"/>
      <c r="M210" s="11"/>
    </row>
    <row r="211" spans="11:13" x14ac:dyDescent="0.25">
      <c r="K211" s="11"/>
      <c r="L211" s="11"/>
      <c r="M211" s="11"/>
    </row>
    <row r="212" spans="11:13" x14ac:dyDescent="0.25">
      <c r="K212" s="11"/>
      <c r="L212" s="11"/>
      <c r="M212" s="11"/>
    </row>
    <row r="213" spans="11:13" x14ac:dyDescent="0.25">
      <c r="K213" s="11"/>
      <c r="L213" s="11"/>
      <c r="M213" s="11"/>
    </row>
    <row r="214" spans="11:13" x14ac:dyDescent="0.25">
      <c r="K214" s="11"/>
      <c r="L214" s="11"/>
      <c r="M214" s="11"/>
    </row>
    <row r="215" spans="11:13" x14ac:dyDescent="0.25">
      <c r="K215" s="11"/>
      <c r="L215" s="11"/>
      <c r="M215" s="11"/>
    </row>
    <row r="216" spans="11:13" x14ac:dyDescent="0.25">
      <c r="K216" s="11"/>
      <c r="L216" s="11"/>
      <c r="M216" s="11"/>
    </row>
    <row r="217" spans="11:13" x14ac:dyDescent="0.25">
      <c r="K217" s="11"/>
      <c r="L217" s="11"/>
      <c r="M217" s="11"/>
    </row>
    <row r="218" spans="11:13" x14ac:dyDescent="0.25">
      <c r="K218" s="11"/>
      <c r="L218" s="11"/>
      <c r="M218" s="11"/>
    </row>
    <row r="219" spans="11:13" x14ac:dyDescent="0.25">
      <c r="K219" s="11"/>
      <c r="L219" s="11"/>
      <c r="M219" s="11"/>
    </row>
    <row r="220" spans="11:13" x14ac:dyDescent="0.25">
      <c r="K220" s="11"/>
      <c r="L220" s="11"/>
      <c r="M220" s="11"/>
    </row>
    <row r="221" spans="11:13" x14ac:dyDescent="0.25">
      <c r="K221" s="11"/>
      <c r="L221" s="11"/>
      <c r="M221" s="11"/>
    </row>
    <row r="222" spans="11:13" x14ac:dyDescent="0.25">
      <c r="K222" s="11"/>
      <c r="L222" s="11"/>
      <c r="M222" s="11"/>
    </row>
    <row r="223" spans="11:13" x14ac:dyDescent="0.25">
      <c r="K223" s="11"/>
      <c r="L223" s="11"/>
      <c r="M223" s="11"/>
    </row>
    <row r="224" spans="11:13" x14ac:dyDescent="0.25">
      <c r="K224" s="11"/>
      <c r="L224" s="11"/>
      <c r="M224" s="11"/>
    </row>
    <row r="225" spans="11:13" x14ac:dyDescent="0.25">
      <c r="K225" s="11"/>
      <c r="L225" s="11"/>
      <c r="M225" s="11"/>
    </row>
    <row r="226" spans="11:13" x14ac:dyDescent="0.25">
      <c r="K226" s="11"/>
      <c r="L226" s="11"/>
      <c r="M226" s="11"/>
    </row>
    <row r="227" spans="11:13" x14ac:dyDescent="0.25">
      <c r="K227" s="11"/>
      <c r="L227" s="11"/>
      <c r="M227" s="11"/>
    </row>
    <row r="228" spans="11:13" x14ac:dyDescent="0.25">
      <c r="K228" s="11"/>
      <c r="L228" s="11"/>
      <c r="M228" s="11"/>
    </row>
    <row r="229" spans="11:13" x14ac:dyDescent="0.25">
      <c r="K229" s="11"/>
      <c r="L229" s="11"/>
      <c r="M229" s="11"/>
    </row>
    <row r="230" spans="11:13" x14ac:dyDescent="0.25">
      <c r="K230" s="11"/>
      <c r="L230" s="11"/>
      <c r="M230" s="11"/>
    </row>
    <row r="231" spans="11:13" x14ac:dyDescent="0.25">
      <c r="K231" s="11"/>
      <c r="L231" s="11"/>
      <c r="M231" s="11"/>
    </row>
    <row r="232" spans="11:13" x14ac:dyDescent="0.25">
      <c r="K232" s="11"/>
      <c r="L232" s="11"/>
      <c r="M232" s="11"/>
    </row>
    <row r="233" spans="11:13" x14ac:dyDescent="0.25">
      <c r="K233" s="11"/>
      <c r="L233" s="11"/>
      <c r="M233" s="11"/>
    </row>
    <row r="234" spans="11:13" x14ac:dyDescent="0.25">
      <c r="K234" s="11"/>
      <c r="L234" s="11"/>
      <c r="M234" s="11"/>
    </row>
    <row r="235" spans="11:13" x14ac:dyDescent="0.25">
      <c r="K235" s="11"/>
      <c r="L235" s="11"/>
      <c r="M235" s="11"/>
    </row>
    <row r="236" spans="11:13" x14ac:dyDescent="0.25">
      <c r="K236" s="11"/>
      <c r="L236" s="11"/>
      <c r="M236" s="11"/>
    </row>
    <row r="237" spans="11:13" x14ac:dyDescent="0.25">
      <c r="K237" s="11"/>
      <c r="L237" s="11"/>
      <c r="M237" s="11"/>
    </row>
    <row r="238" spans="11:13" x14ac:dyDescent="0.25">
      <c r="K238" s="11"/>
      <c r="L238" s="11"/>
      <c r="M238" s="11"/>
    </row>
    <row r="239" spans="11:13" x14ac:dyDescent="0.25">
      <c r="K239" s="11"/>
      <c r="L239" s="11"/>
      <c r="M239" s="11"/>
    </row>
    <row r="240" spans="11:13" x14ac:dyDescent="0.25">
      <c r="K240" s="11"/>
      <c r="L240" s="11"/>
      <c r="M240" s="11"/>
    </row>
    <row r="241" spans="11:13" x14ac:dyDescent="0.25">
      <c r="K241" s="11"/>
      <c r="L241" s="11"/>
      <c r="M241" s="11"/>
    </row>
    <row r="242" spans="11:13" x14ac:dyDescent="0.25">
      <c r="K242" s="11"/>
      <c r="L242" s="11"/>
      <c r="M242" s="11"/>
    </row>
    <row r="243" spans="11:13" x14ac:dyDescent="0.25">
      <c r="K243" s="11"/>
      <c r="L243" s="11"/>
      <c r="M243" s="11"/>
    </row>
    <row r="244" spans="11:13" x14ac:dyDescent="0.25">
      <c r="K244" s="11"/>
      <c r="L244" s="11"/>
      <c r="M244" s="11"/>
    </row>
    <row r="245" spans="11:13" x14ac:dyDescent="0.25">
      <c r="K245" s="11"/>
      <c r="L245" s="11"/>
      <c r="M245" s="11"/>
    </row>
    <row r="246" spans="11:13" x14ac:dyDescent="0.25">
      <c r="K246" s="11"/>
      <c r="L246" s="11"/>
      <c r="M246" s="11"/>
    </row>
    <row r="247" spans="11:13" x14ac:dyDescent="0.25">
      <c r="K247" s="11"/>
      <c r="L247" s="11"/>
      <c r="M247" s="11"/>
    </row>
    <row r="248" spans="11:13" x14ac:dyDescent="0.25">
      <c r="K248" s="11"/>
      <c r="L248" s="11"/>
      <c r="M248" s="11"/>
    </row>
    <row r="249" spans="11:13" x14ac:dyDescent="0.25">
      <c r="K249" s="11"/>
      <c r="L249" s="11"/>
      <c r="M249" s="11"/>
    </row>
    <row r="250" spans="11:13" x14ac:dyDescent="0.25">
      <c r="K250" s="11"/>
      <c r="L250" s="11"/>
      <c r="M250" s="11"/>
    </row>
    <row r="251" spans="11:13" x14ac:dyDescent="0.25">
      <c r="K251" s="11"/>
      <c r="L251" s="11"/>
      <c r="M251" s="11"/>
    </row>
    <row r="252" spans="11:13" x14ac:dyDescent="0.25">
      <c r="K252" s="11"/>
      <c r="L252" s="11"/>
      <c r="M252" s="11"/>
    </row>
    <row r="253" spans="11:13" x14ac:dyDescent="0.25">
      <c r="K253" s="11"/>
      <c r="L253" s="11"/>
      <c r="M253" s="11"/>
    </row>
    <row r="254" spans="11:13" x14ac:dyDescent="0.25">
      <c r="K254" s="11"/>
      <c r="L254" s="11"/>
      <c r="M254" s="11"/>
    </row>
    <row r="255" spans="11:13" x14ac:dyDescent="0.25">
      <c r="K255" s="11"/>
      <c r="L255" s="11"/>
      <c r="M255" s="11"/>
    </row>
    <row r="256" spans="11:13" x14ac:dyDescent="0.25">
      <c r="K256" s="11"/>
      <c r="L256" s="11"/>
      <c r="M256" s="11"/>
    </row>
    <row r="257" spans="11:13" x14ac:dyDescent="0.25">
      <c r="K257" s="11"/>
      <c r="L257" s="11"/>
      <c r="M257" s="11"/>
    </row>
    <row r="258" spans="11:13" x14ac:dyDescent="0.25">
      <c r="K258" s="11"/>
      <c r="L258" s="11"/>
      <c r="M258" s="11"/>
    </row>
    <row r="259" spans="11:13" x14ac:dyDescent="0.25">
      <c r="K259" s="11"/>
      <c r="L259" s="11"/>
      <c r="M259" s="11"/>
    </row>
    <row r="260" spans="11:13" x14ac:dyDescent="0.25">
      <c r="K260" s="11"/>
      <c r="L260" s="11"/>
      <c r="M260" s="11"/>
    </row>
    <row r="261" spans="11:13" x14ac:dyDescent="0.25">
      <c r="K261" s="11"/>
      <c r="L261" s="11"/>
      <c r="M261" s="11"/>
    </row>
    <row r="262" spans="11:13" x14ac:dyDescent="0.25">
      <c r="K262" s="11"/>
      <c r="L262" s="11"/>
      <c r="M262" s="11"/>
    </row>
    <row r="263" spans="11:13" x14ac:dyDescent="0.25">
      <c r="K263" s="11"/>
      <c r="L263" s="11"/>
      <c r="M263" s="11"/>
    </row>
    <row r="264" spans="11:13" x14ac:dyDescent="0.25">
      <c r="K264" s="11"/>
      <c r="L264" s="11"/>
      <c r="M264" s="11"/>
    </row>
    <row r="265" spans="11:13" x14ac:dyDescent="0.25">
      <c r="K265" s="11"/>
      <c r="L265" s="11"/>
      <c r="M265" s="11"/>
    </row>
    <row r="266" spans="11:13" x14ac:dyDescent="0.25">
      <c r="K266" s="11"/>
      <c r="L266" s="11"/>
      <c r="M266" s="11"/>
    </row>
    <row r="267" spans="11:13" x14ac:dyDescent="0.25">
      <c r="K267" s="11"/>
      <c r="L267" s="11"/>
      <c r="M267" s="11"/>
    </row>
    <row r="268" spans="11:13" x14ac:dyDescent="0.25">
      <c r="K268" s="11"/>
      <c r="L268" s="11"/>
      <c r="M268" s="11"/>
    </row>
    <row r="269" spans="11:13" x14ac:dyDescent="0.25">
      <c r="K269" s="11"/>
      <c r="L269" s="11"/>
      <c r="M269" s="11"/>
    </row>
    <row r="270" spans="11:13" x14ac:dyDescent="0.25">
      <c r="K270" s="11"/>
      <c r="L270" s="11"/>
      <c r="M270" s="11"/>
    </row>
    <row r="271" spans="11:13" x14ac:dyDescent="0.25">
      <c r="K271" s="11"/>
      <c r="L271" s="11"/>
      <c r="M271" s="11"/>
    </row>
    <row r="272" spans="11:13" x14ac:dyDescent="0.25">
      <c r="K272" s="11"/>
      <c r="L272" s="11"/>
      <c r="M272" s="11"/>
    </row>
    <row r="273" spans="11:13" x14ac:dyDescent="0.25">
      <c r="K273" s="11"/>
      <c r="L273" s="11"/>
      <c r="M273" s="11"/>
    </row>
    <row r="274" spans="11:13" x14ac:dyDescent="0.25">
      <c r="K274" s="11"/>
      <c r="L274" s="11"/>
      <c r="M274" s="11"/>
    </row>
    <row r="275" spans="11:13" x14ac:dyDescent="0.25">
      <c r="K275" s="11"/>
      <c r="L275" s="11"/>
      <c r="M275" s="11"/>
    </row>
    <row r="276" spans="11:13" x14ac:dyDescent="0.25">
      <c r="K276" s="11"/>
      <c r="L276" s="11"/>
      <c r="M276" s="11"/>
    </row>
    <row r="277" spans="11:13" x14ac:dyDescent="0.25">
      <c r="K277" s="11"/>
      <c r="L277" s="11"/>
      <c r="M277" s="11"/>
    </row>
    <row r="278" spans="11:13" x14ac:dyDescent="0.25">
      <c r="K278" s="11"/>
      <c r="L278" s="11"/>
      <c r="M278" s="11"/>
    </row>
    <row r="279" spans="11:13" x14ac:dyDescent="0.25">
      <c r="K279" s="11"/>
      <c r="L279" s="11"/>
      <c r="M279" s="11"/>
    </row>
    <row r="280" spans="11:13" x14ac:dyDescent="0.25">
      <c r="K280" s="11"/>
      <c r="L280" s="11"/>
      <c r="M280" s="11"/>
    </row>
    <row r="281" spans="11:13" x14ac:dyDescent="0.25">
      <c r="K281" s="11"/>
      <c r="L281" s="11"/>
      <c r="M281" s="11"/>
    </row>
    <row r="282" spans="11:13" x14ac:dyDescent="0.25">
      <c r="K282" s="11"/>
      <c r="L282" s="11"/>
      <c r="M282" s="11"/>
    </row>
    <row r="283" spans="11:13" x14ac:dyDescent="0.25">
      <c r="K283" s="11"/>
      <c r="L283" s="11"/>
      <c r="M283" s="11"/>
    </row>
    <row r="284" spans="11:13" x14ac:dyDescent="0.25">
      <c r="K284" s="11"/>
      <c r="L284" s="11"/>
      <c r="M284" s="11"/>
    </row>
    <row r="285" spans="11:13" x14ac:dyDescent="0.25">
      <c r="K285" s="11"/>
      <c r="L285" s="11"/>
      <c r="M285" s="11"/>
    </row>
    <row r="286" spans="11:13" x14ac:dyDescent="0.25">
      <c r="K286" s="11"/>
      <c r="L286" s="11"/>
      <c r="M286" s="11"/>
    </row>
    <row r="287" spans="11:13" x14ac:dyDescent="0.25">
      <c r="K287" s="11"/>
      <c r="L287" s="11"/>
      <c r="M287" s="11"/>
    </row>
    <row r="288" spans="11:13" x14ac:dyDescent="0.25">
      <c r="K288" s="11"/>
      <c r="L288" s="11"/>
      <c r="M288" s="11"/>
    </row>
    <row r="289" spans="11:13" x14ac:dyDescent="0.25">
      <c r="K289" s="11"/>
      <c r="L289" s="11"/>
      <c r="M289" s="11"/>
    </row>
    <row r="290" spans="11:13" x14ac:dyDescent="0.25">
      <c r="K290" s="11"/>
      <c r="L290" s="11"/>
      <c r="M290" s="11"/>
    </row>
    <row r="291" spans="11:13" x14ac:dyDescent="0.25">
      <c r="K291" s="11"/>
      <c r="L291" s="11"/>
      <c r="M291" s="11"/>
    </row>
    <row r="292" spans="11:13" x14ac:dyDescent="0.25">
      <c r="K292" s="11"/>
      <c r="L292" s="11"/>
      <c r="M292" s="11"/>
    </row>
    <row r="293" spans="11:13" x14ac:dyDescent="0.25">
      <c r="K293" s="11"/>
      <c r="L293" s="11"/>
      <c r="M293" s="11"/>
    </row>
    <row r="294" spans="11:13" x14ac:dyDescent="0.25">
      <c r="K294" s="11"/>
      <c r="L294" s="11"/>
      <c r="M294" s="11"/>
    </row>
    <row r="295" spans="11:13" x14ac:dyDescent="0.25">
      <c r="K295" s="11"/>
      <c r="L295" s="11"/>
      <c r="M295" s="11"/>
    </row>
    <row r="296" spans="11:13" x14ac:dyDescent="0.25">
      <c r="K296" s="11"/>
      <c r="L296" s="11"/>
      <c r="M296" s="11"/>
    </row>
    <row r="297" spans="11:13" x14ac:dyDescent="0.25">
      <c r="K297" s="11"/>
      <c r="L297" s="11"/>
      <c r="M297" s="11"/>
    </row>
    <row r="298" spans="11:13" x14ac:dyDescent="0.25">
      <c r="K298" s="11"/>
      <c r="L298" s="11"/>
      <c r="M298" s="11"/>
    </row>
    <row r="299" spans="11:13" x14ac:dyDescent="0.25">
      <c r="K299" s="11"/>
      <c r="L299" s="11"/>
      <c r="M299" s="11"/>
    </row>
    <row r="300" spans="11:13" x14ac:dyDescent="0.25">
      <c r="K300" s="11"/>
      <c r="L300" s="11"/>
      <c r="M300" s="11"/>
    </row>
    <row r="301" spans="11:13" x14ac:dyDescent="0.25">
      <c r="K301" s="11"/>
      <c r="L301" s="11"/>
      <c r="M301" s="11"/>
    </row>
    <row r="302" spans="11:13" x14ac:dyDescent="0.25">
      <c r="K302" s="11"/>
      <c r="L302" s="11"/>
      <c r="M302" s="11"/>
    </row>
    <row r="303" spans="11:13" x14ac:dyDescent="0.25">
      <c r="K303" s="11"/>
      <c r="L303" s="11"/>
      <c r="M303" s="11"/>
    </row>
    <row r="304" spans="11:13" x14ac:dyDescent="0.25">
      <c r="K304" s="11"/>
      <c r="L304" s="11"/>
      <c r="M304" s="11"/>
    </row>
    <row r="305" spans="11:13" x14ac:dyDescent="0.25">
      <c r="K305" s="11"/>
      <c r="L305" s="11"/>
      <c r="M305" s="11"/>
    </row>
    <row r="306" spans="11:13" x14ac:dyDescent="0.25">
      <c r="K306" s="11"/>
      <c r="L306" s="11"/>
      <c r="M306" s="11"/>
    </row>
    <row r="307" spans="11:13" x14ac:dyDescent="0.25">
      <c r="K307" s="11"/>
      <c r="L307" s="11"/>
      <c r="M307" s="11"/>
    </row>
    <row r="308" spans="11:13" x14ac:dyDescent="0.25">
      <c r="K308" s="11"/>
      <c r="L308" s="11"/>
      <c r="M308" s="11"/>
    </row>
    <row r="309" spans="11:13" x14ac:dyDescent="0.25">
      <c r="K309" s="11"/>
      <c r="L309" s="11"/>
      <c r="M309" s="11"/>
    </row>
    <row r="310" spans="11:13" x14ac:dyDescent="0.25">
      <c r="K310" s="11"/>
      <c r="L310" s="11"/>
      <c r="M310" s="11"/>
    </row>
    <row r="311" spans="11:13" x14ac:dyDescent="0.25">
      <c r="K311" s="11"/>
      <c r="L311" s="11"/>
      <c r="M311" s="11"/>
    </row>
    <row r="312" spans="11:13" x14ac:dyDescent="0.25">
      <c r="K312" s="11"/>
      <c r="L312" s="11"/>
      <c r="M312" s="11"/>
    </row>
    <row r="313" spans="11:13" x14ac:dyDescent="0.25">
      <c r="K313" s="11"/>
      <c r="L313" s="11"/>
      <c r="M313" s="11"/>
    </row>
    <row r="314" spans="11:13" x14ac:dyDescent="0.25">
      <c r="K314" s="11"/>
      <c r="L314" s="11"/>
      <c r="M314" s="11"/>
    </row>
    <row r="315" spans="11:13" x14ac:dyDescent="0.25">
      <c r="K315" s="11"/>
      <c r="L315" s="11"/>
      <c r="M315" s="11"/>
    </row>
    <row r="316" spans="11:13" x14ac:dyDescent="0.25">
      <c r="K316" s="11"/>
      <c r="L316" s="11"/>
      <c r="M316" s="11"/>
    </row>
    <row r="317" spans="11:13" x14ac:dyDescent="0.25">
      <c r="K317" s="11"/>
      <c r="L317" s="11"/>
      <c r="M317" s="11"/>
    </row>
    <row r="318" spans="11:13" x14ac:dyDescent="0.25">
      <c r="K318" s="11"/>
      <c r="L318" s="11"/>
      <c r="M318" s="11"/>
    </row>
    <row r="319" spans="11:13" x14ac:dyDescent="0.25">
      <c r="K319" s="11"/>
      <c r="L319" s="11"/>
      <c r="M319" s="11"/>
    </row>
    <row r="320" spans="11:13" x14ac:dyDescent="0.25">
      <c r="K320" s="11"/>
      <c r="L320" s="11"/>
      <c r="M320" s="11"/>
    </row>
    <row r="321" spans="11:13" x14ac:dyDescent="0.25">
      <c r="K321" s="11"/>
      <c r="L321" s="11"/>
      <c r="M321" s="11"/>
    </row>
    <row r="322" spans="11:13" x14ac:dyDescent="0.25">
      <c r="K322" s="11"/>
      <c r="L322" s="11"/>
      <c r="M322" s="11"/>
    </row>
    <row r="323" spans="11:13" x14ac:dyDescent="0.25">
      <c r="K323" s="11"/>
      <c r="L323" s="11"/>
      <c r="M323" s="11"/>
    </row>
    <row r="324" spans="11:13" x14ac:dyDescent="0.25">
      <c r="K324" s="11"/>
      <c r="L324" s="11"/>
      <c r="M324" s="11"/>
    </row>
    <row r="325" spans="11:13" x14ac:dyDescent="0.25">
      <c r="K325" s="11"/>
      <c r="L325" s="11"/>
      <c r="M325" s="11"/>
    </row>
    <row r="326" spans="11:13" x14ac:dyDescent="0.25">
      <c r="K326" s="11"/>
      <c r="L326" s="11"/>
      <c r="M326" s="11"/>
    </row>
    <row r="327" spans="11:13" x14ac:dyDescent="0.25">
      <c r="K327" s="11"/>
      <c r="L327" s="11"/>
      <c r="M327" s="11"/>
    </row>
    <row r="328" spans="11:13" x14ac:dyDescent="0.25">
      <c r="K328" s="11"/>
      <c r="L328" s="11"/>
      <c r="M328" s="11"/>
    </row>
    <row r="329" spans="11:13" x14ac:dyDescent="0.25">
      <c r="K329" s="11"/>
      <c r="L329" s="11"/>
      <c r="M329" s="11"/>
    </row>
    <row r="330" spans="11:13" x14ac:dyDescent="0.25">
      <c r="K330" s="11"/>
      <c r="L330" s="11"/>
      <c r="M330" s="11"/>
    </row>
    <row r="331" spans="11:13" x14ac:dyDescent="0.25">
      <c r="K331" s="11"/>
      <c r="L331" s="11"/>
      <c r="M331" s="11"/>
    </row>
    <row r="332" spans="11:13" x14ac:dyDescent="0.25">
      <c r="K332" s="11"/>
      <c r="L332" s="11"/>
      <c r="M332" s="11"/>
    </row>
    <row r="333" spans="11:13" x14ac:dyDescent="0.25">
      <c r="K333" s="11"/>
      <c r="L333" s="11"/>
      <c r="M333" s="11"/>
    </row>
    <row r="334" spans="11:13" x14ac:dyDescent="0.25">
      <c r="K334" s="11"/>
      <c r="L334" s="11"/>
      <c r="M334" s="11"/>
    </row>
    <row r="335" spans="11:13" x14ac:dyDescent="0.25">
      <c r="K335" s="11"/>
      <c r="L335" s="11"/>
      <c r="M335" s="11"/>
    </row>
    <row r="336" spans="11:13" x14ac:dyDescent="0.25">
      <c r="K336" s="11"/>
      <c r="L336" s="11"/>
      <c r="M336" s="11"/>
    </row>
    <row r="337" spans="11:13" x14ac:dyDescent="0.25">
      <c r="K337" s="11"/>
      <c r="L337" s="11"/>
      <c r="M337" s="11"/>
    </row>
    <row r="338" spans="11:13" x14ac:dyDescent="0.25">
      <c r="K338" s="11"/>
      <c r="L338" s="11"/>
      <c r="M338" s="11"/>
    </row>
    <row r="339" spans="11:13" x14ac:dyDescent="0.25">
      <c r="K339" s="11"/>
      <c r="L339" s="11"/>
      <c r="M339" s="11"/>
    </row>
    <row r="340" spans="11:13" x14ac:dyDescent="0.25">
      <c r="K340" s="11"/>
      <c r="L340" s="11"/>
      <c r="M340" s="11"/>
    </row>
    <row r="341" spans="11:13" x14ac:dyDescent="0.25">
      <c r="K341" s="11"/>
      <c r="L341" s="11"/>
      <c r="M341" s="11"/>
    </row>
    <row r="342" spans="11:13" x14ac:dyDescent="0.25">
      <c r="K342" s="11"/>
      <c r="L342" s="11"/>
      <c r="M342" s="11"/>
    </row>
    <row r="343" spans="11:13" x14ac:dyDescent="0.25">
      <c r="K343" s="11"/>
      <c r="L343" s="11"/>
      <c r="M343" s="11"/>
    </row>
    <row r="344" spans="11:13" x14ac:dyDescent="0.25">
      <c r="K344" s="11"/>
      <c r="L344" s="11"/>
      <c r="M344" s="11"/>
    </row>
    <row r="345" spans="11:13" x14ac:dyDescent="0.25">
      <c r="K345" s="11"/>
      <c r="L345" s="11"/>
      <c r="M345" s="11"/>
    </row>
    <row r="346" spans="11:13" x14ac:dyDescent="0.25">
      <c r="K346" s="11"/>
      <c r="L346" s="11"/>
      <c r="M346" s="11"/>
    </row>
    <row r="347" spans="11:13" x14ac:dyDescent="0.25">
      <c r="K347" s="11"/>
      <c r="L347" s="11"/>
      <c r="M347" s="11"/>
    </row>
    <row r="348" spans="11:13" x14ac:dyDescent="0.25">
      <c r="K348" s="11"/>
      <c r="L348" s="11"/>
      <c r="M348" s="11"/>
    </row>
    <row r="349" spans="11:13" x14ac:dyDescent="0.25">
      <c r="K349" s="11"/>
      <c r="L349" s="11"/>
      <c r="M349" s="11"/>
    </row>
    <row r="350" spans="11:13" x14ac:dyDescent="0.25">
      <c r="K350" s="11"/>
      <c r="L350" s="11"/>
      <c r="M350" s="11"/>
    </row>
    <row r="351" spans="11:13" x14ac:dyDescent="0.25">
      <c r="K351" s="11"/>
      <c r="L351" s="11"/>
      <c r="M351" s="11"/>
    </row>
    <row r="352" spans="11:13" x14ac:dyDescent="0.25">
      <c r="K352" s="11"/>
      <c r="L352" s="11"/>
      <c r="M352" s="11"/>
    </row>
    <row r="353" spans="11:13" x14ac:dyDescent="0.25">
      <c r="K353" s="11"/>
      <c r="L353" s="11"/>
      <c r="M353" s="11"/>
    </row>
    <row r="354" spans="11:13" x14ac:dyDescent="0.25">
      <c r="K354" s="11"/>
      <c r="L354" s="11"/>
      <c r="M354" s="11"/>
    </row>
    <row r="355" spans="11:13" x14ac:dyDescent="0.25">
      <c r="K355" s="11"/>
      <c r="L355" s="11"/>
      <c r="M355" s="11"/>
    </row>
    <row r="356" spans="11:13" x14ac:dyDescent="0.25">
      <c r="K356" s="11"/>
      <c r="L356" s="11"/>
      <c r="M356" s="11"/>
    </row>
    <row r="357" spans="11:13" x14ac:dyDescent="0.25">
      <c r="K357" s="11"/>
      <c r="L357" s="11"/>
      <c r="M357" s="11"/>
    </row>
    <row r="358" spans="11:13" x14ac:dyDescent="0.25">
      <c r="K358" s="11"/>
      <c r="L358" s="11"/>
      <c r="M358" s="11"/>
    </row>
    <row r="359" spans="11:13" x14ac:dyDescent="0.25">
      <c r="K359" s="11"/>
      <c r="L359" s="11"/>
      <c r="M359" s="11"/>
    </row>
    <row r="360" spans="11:13" x14ac:dyDescent="0.25">
      <c r="K360" s="11"/>
      <c r="L360" s="11"/>
      <c r="M360" s="11"/>
    </row>
    <row r="361" spans="11:13" x14ac:dyDescent="0.25">
      <c r="K361" s="11"/>
      <c r="L361" s="11"/>
      <c r="M361" s="11"/>
    </row>
    <row r="362" spans="11:13" x14ac:dyDescent="0.25">
      <c r="K362" s="11"/>
      <c r="L362" s="11"/>
      <c r="M362" s="11"/>
    </row>
    <row r="363" spans="11:13" x14ac:dyDescent="0.25">
      <c r="K363" s="11"/>
      <c r="L363" s="11"/>
      <c r="M363" s="11"/>
    </row>
    <row r="364" spans="11:13" x14ac:dyDescent="0.25">
      <c r="K364" s="11"/>
      <c r="L364" s="11"/>
      <c r="M364" s="11"/>
    </row>
    <row r="365" spans="11:13" x14ac:dyDescent="0.25">
      <c r="K365" s="11"/>
      <c r="L365" s="11"/>
      <c r="M365" s="11"/>
    </row>
    <row r="366" spans="11:13" x14ac:dyDescent="0.25">
      <c r="K366" s="11"/>
      <c r="L366" s="11"/>
      <c r="M366" s="11"/>
    </row>
    <row r="367" spans="11:13" x14ac:dyDescent="0.25">
      <c r="K367" s="11"/>
      <c r="L367" s="11"/>
      <c r="M367" s="11"/>
    </row>
    <row r="368" spans="11:13" x14ac:dyDescent="0.25">
      <c r="K368" s="11"/>
      <c r="L368" s="11"/>
      <c r="M368" s="11"/>
    </row>
    <row r="369" spans="11:13" x14ac:dyDescent="0.25">
      <c r="K369" s="11"/>
      <c r="L369" s="11"/>
      <c r="M369" s="11"/>
    </row>
    <row r="370" spans="11:13" x14ac:dyDescent="0.25">
      <c r="K370" s="11"/>
      <c r="L370" s="11"/>
      <c r="M370" s="11"/>
    </row>
    <row r="371" spans="11:13" x14ac:dyDescent="0.25">
      <c r="K371" s="11"/>
      <c r="L371" s="11"/>
      <c r="M371" s="11"/>
    </row>
    <row r="372" spans="11:13" x14ac:dyDescent="0.25">
      <c r="K372" s="11"/>
      <c r="L372" s="11"/>
      <c r="M372" s="11"/>
    </row>
    <row r="373" spans="11:13" x14ac:dyDescent="0.25">
      <c r="K373" s="11"/>
      <c r="L373" s="11"/>
      <c r="M373" s="11"/>
    </row>
    <row r="374" spans="11:13" x14ac:dyDescent="0.25">
      <c r="K374" s="11"/>
      <c r="L374" s="11"/>
      <c r="M374" s="11"/>
    </row>
    <row r="375" spans="11:13" x14ac:dyDescent="0.25">
      <c r="K375" s="11"/>
      <c r="L375" s="11"/>
      <c r="M375" s="11"/>
    </row>
    <row r="376" spans="11:13" x14ac:dyDescent="0.25">
      <c r="K376" s="11"/>
      <c r="L376" s="11"/>
      <c r="M376" s="11"/>
    </row>
    <row r="377" spans="11:13" x14ac:dyDescent="0.25">
      <c r="K377" s="11"/>
      <c r="L377" s="11"/>
      <c r="M377" s="11"/>
    </row>
    <row r="378" spans="11:13" x14ac:dyDescent="0.25">
      <c r="K378" s="11"/>
      <c r="L378" s="11"/>
      <c r="M378" s="11"/>
    </row>
    <row r="379" spans="11:13" x14ac:dyDescent="0.25">
      <c r="K379" s="11"/>
      <c r="L379" s="11"/>
      <c r="M379" s="11"/>
    </row>
    <row r="380" spans="11:13" x14ac:dyDescent="0.25">
      <c r="K380" s="11"/>
      <c r="L380" s="11"/>
      <c r="M380" s="11"/>
    </row>
    <row r="381" spans="11:13" x14ac:dyDescent="0.25">
      <c r="K381" s="11"/>
      <c r="L381" s="11"/>
      <c r="M381" s="11"/>
    </row>
    <row r="382" spans="11:13" x14ac:dyDescent="0.25">
      <c r="K382" s="11"/>
      <c r="L382" s="11"/>
      <c r="M382" s="11"/>
    </row>
    <row r="383" spans="11:13" x14ac:dyDescent="0.25">
      <c r="K383" s="11"/>
      <c r="L383" s="11"/>
      <c r="M383" s="11"/>
    </row>
    <row r="384" spans="11:13" x14ac:dyDescent="0.25">
      <c r="K384" s="11"/>
      <c r="L384" s="11"/>
      <c r="M384" s="11"/>
    </row>
    <row r="385" spans="11:13" x14ac:dyDescent="0.25">
      <c r="K385" s="11"/>
      <c r="L385" s="11"/>
      <c r="M385" s="11"/>
    </row>
    <row r="386" spans="11:13" x14ac:dyDescent="0.25">
      <c r="K386" s="11"/>
      <c r="L386" s="11"/>
      <c r="M386" s="11"/>
    </row>
    <row r="387" spans="11:13" x14ac:dyDescent="0.25">
      <c r="K387" s="11"/>
      <c r="L387" s="11"/>
      <c r="M387" s="11"/>
    </row>
    <row r="388" spans="11:13" x14ac:dyDescent="0.25">
      <c r="K388" s="11"/>
      <c r="L388" s="11"/>
      <c r="M388" s="11"/>
    </row>
    <row r="389" spans="11:13" x14ac:dyDescent="0.25">
      <c r="K389" s="11"/>
      <c r="L389" s="11"/>
      <c r="M389" s="11"/>
    </row>
    <row r="390" spans="11:13" x14ac:dyDescent="0.25">
      <c r="K390" s="11"/>
      <c r="L390" s="11"/>
      <c r="M390" s="11"/>
    </row>
    <row r="391" spans="11:13" x14ac:dyDescent="0.25">
      <c r="K391" s="11"/>
      <c r="L391" s="11"/>
      <c r="M391" s="11"/>
    </row>
    <row r="392" spans="11:13" x14ac:dyDescent="0.25">
      <c r="K392" s="11"/>
      <c r="L392" s="11"/>
      <c r="M392" s="11"/>
    </row>
    <row r="393" spans="11:13" x14ac:dyDescent="0.25">
      <c r="K393" s="11"/>
      <c r="L393" s="11"/>
      <c r="M393" s="11"/>
    </row>
    <row r="394" spans="11:13" x14ac:dyDescent="0.25">
      <c r="K394" s="11"/>
      <c r="L394" s="11"/>
      <c r="M394" s="11"/>
    </row>
    <row r="395" spans="11:13" x14ac:dyDescent="0.25">
      <c r="K395" s="11"/>
      <c r="L395" s="11"/>
      <c r="M395" s="11"/>
    </row>
    <row r="396" spans="11:13" x14ac:dyDescent="0.25">
      <c r="K396" s="11"/>
      <c r="L396" s="11"/>
      <c r="M396" s="11"/>
    </row>
    <row r="397" spans="11:13" x14ac:dyDescent="0.25">
      <c r="K397" s="11"/>
      <c r="L397" s="11"/>
      <c r="M397" s="11"/>
    </row>
    <row r="398" spans="11:13" x14ac:dyDescent="0.25">
      <c r="K398" s="11"/>
      <c r="L398" s="11"/>
      <c r="M398" s="11"/>
    </row>
    <row r="399" spans="11:13" x14ac:dyDescent="0.25">
      <c r="K399" s="11"/>
      <c r="L399" s="11"/>
      <c r="M399" s="11"/>
    </row>
    <row r="400" spans="11:13" x14ac:dyDescent="0.25">
      <c r="K400" s="11"/>
      <c r="L400" s="11"/>
      <c r="M400" s="11"/>
    </row>
    <row r="401" spans="11:13" x14ac:dyDescent="0.25">
      <c r="K401" s="11"/>
      <c r="L401" s="11"/>
      <c r="M401" s="11"/>
    </row>
    <row r="402" spans="11:13" x14ac:dyDescent="0.25">
      <c r="K402" s="11"/>
      <c r="L402" s="11"/>
      <c r="M402" s="11"/>
    </row>
    <row r="403" spans="11:13" x14ac:dyDescent="0.25">
      <c r="K403" s="11"/>
      <c r="L403" s="11"/>
      <c r="M403" s="11"/>
    </row>
    <row r="404" spans="11:13" x14ac:dyDescent="0.25">
      <c r="K404" s="11"/>
      <c r="L404" s="11"/>
      <c r="M404" s="11"/>
    </row>
    <row r="405" spans="11:13" x14ac:dyDescent="0.25">
      <c r="K405" s="11"/>
      <c r="L405" s="11"/>
      <c r="M405" s="11"/>
    </row>
    <row r="406" spans="11:13" x14ac:dyDescent="0.25">
      <c r="K406" s="11"/>
      <c r="L406" s="11"/>
      <c r="M406" s="11"/>
    </row>
    <row r="407" spans="11:13" x14ac:dyDescent="0.25">
      <c r="K407" s="11"/>
      <c r="L407" s="11"/>
      <c r="M407" s="11"/>
    </row>
    <row r="408" spans="11:13" x14ac:dyDescent="0.25">
      <c r="K408" s="11"/>
      <c r="L408" s="11"/>
      <c r="M408" s="11"/>
    </row>
    <row r="409" spans="11:13" x14ac:dyDescent="0.25">
      <c r="K409" s="11"/>
      <c r="L409" s="11"/>
      <c r="M409" s="11"/>
    </row>
    <row r="410" spans="11:13" x14ac:dyDescent="0.25">
      <c r="K410" s="11"/>
      <c r="L410" s="11"/>
      <c r="M410" s="11"/>
    </row>
    <row r="411" spans="11:13" x14ac:dyDescent="0.25">
      <c r="K411" s="11"/>
      <c r="L411" s="11"/>
      <c r="M411" s="11"/>
    </row>
    <row r="412" spans="11:13" x14ac:dyDescent="0.25">
      <c r="K412" s="11"/>
      <c r="L412" s="11"/>
      <c r="M412" s="11"/>
    </row>
    <row r="413" spans="11:13" x14ac:dyDescent="0.25">
      <c r="K413" s="11"/>
      <c r="L413" s="11"/>
      <c r="M413" s="11"/>
    </row>
    <row r="414" spans="11:13" x14ac:dyDescent="0.25">
      <c r="K414" s="11"/>
      <c r="L414" s="11"/>
      <c r="M414" s="11"/>
    </row>
    <row r="415" spans="11:13" x14ac:dyDescent="0.25">
      <c r="K415" s="11"/>
      <c r="L415" s="11"/>
      <c r="M415" s="11"/>
    </row>
    <row r="416" spans="11:13" x14ac:dyDescent="0.25">
      <c r="K416" s="11"/>
      <c r="L416" s="11"/>
      <c r="M416" s="11"/>
    </row>
    <row r="417" spans="11:13" x14ac:dyDescent="0.25">
      <c r="K417" s="11"/>
      <c r="L417" s="11"/>
      <c r="M417" s="11"/>
    </row>
    <row r="418" spans="11:13" x14ac:dyDescent="0.25">
      <c r="K418" s="11"/>
      <c r="L418" s="11"/>
      <c r="M418" s="11"/>
    </row>
    <row r="419" spans="11:13" x14ac:dyDescent="0.25">
      <c r="K419" s="11"/>
      <c r="L419" s="11"/>
      <c r="M419" s="11"/>
    </row>
    <row r="420" spans="11:13" x14ac:dyDescent="0.25">
      <c r="K420" s="11"/>
      <c r="L420" s="11"/>
      <c r="M420" s="11"/>
    </row>
    <row r="421" spans="11:13" x14ac:dyDescent="0.25">
      <c r="K421" s="11"/>
      <c r="L421" s="11"/>
      <c r="M421" s="11"/>
    </row>
    <row r="422" spans="11:13" x14ac:dyDescent="0.25">
      <c r="K422" s="11"/>
      <c r="L422" s="11"/>
      <c r="M422" s="11"/>
    </row>
    <row r="423" spans="11:13" x14ac:dyDescent="0.25">
      <c r="K423" s="11"/>
      <c r="L423" s="11"/>
      <c r="M423" s="11"/>
    </row>
    <row r="424" spans="11:13" x14ac:dyDescent="0.25">
      <c r="K424" s="11"/>
      <c r="L424" s="11"/>
      <c r="M424" s="11"/>
    </row>
    <row r="425" spans="11:13" x14ac:dyDescent="0.25">
      <c r="K425" s="11"/>
      <c r="L425" s="11"/>
      <c r="M425" s="11"/>
    </row>
    <row r="426" spans="11:13" x14ac:dyDescent="0.25">
      <c r="K426" s="11"/>
      <c r="L426" s="11"/>
      <c r="M426" s="11"/>
    </row>
    <row r="427" spans="11:13" x14ac:dyDescent="0.25">
      <c r="K427" s="11"/>
      <c r="L427" s="11"/>
      <c r="M427" s="11"/>
    </row>
    <row r="428" spans="11:13" x14ac:dyDescent="0.25">
      <c r="K428" s="11"/>
      <c r="L428" s="11"/>
      <c r="M428" s="11"/>
    </row>
    <row r="429" spans="11:13" x14ac:dyDescent="0.25">
      <c r="K429" s="11"/>
      <c r="L429" s="11"/>
      <c r="M429" s="11"/>
    </row>
    <row r="430" spans="11:13" x14ac:dyDescent="0.25">
      <c r="K430" s="11"/>
      <c r="L430" s="11"/>
      <c r="M430" s="11"/>
    </row>
    <row r="431" spans="11:13" x14ac:dyDescent="0.25">
      <c r="K431" s="11"/>
      <c r="L431" s="11"/>
      <c r="M431" s="11"/>
    </row>
    <row r="432" spans="11:13" x14ac:dyDescent="0.25">
      <c r="K432" s="11"/>
      <c r="L432" s="11"/>
      <c r="M432" s="11"/>
    </row>
    <row r="433" spans="11:13" x14ac:dyDescent="0.25">
      <c r="K433" s="11"/>
      <c r="L433" s="11"/>
      <c r="M433" s="11"/>
    </row>
    <row r="434" spans="11:13" x14ac:dyDescent="0.25">
      <c r="K434" s="11"/>
      <c r="L434" s="11"/>
      <c r="M434" s="11"/>
    </row>
    <row r="435" spans="11:13" x14ac:dyDescent="0.25">
      <c r="K435" s="11"/>
      <c r="L435" s="11"/>
      <c r="M435" s="11"/>
    </row>
    <row r="436" spans="11:13" x14ac:dyDescent="0.25">
      <c r="K436" s="11"/>
      <c r="L436" s="11"/>
      <c r="M436" s="11"/>
    </row>
    <row r="437" spans="11:13" x14ac:dyDescent="0.25">
      <c r="K437" s="11"/>
      <c r="L437" s="11"/>
      <c r="M437" s="11"/>
    </row>
    <row r="438" spans="11:13" x14ac:dyDescent="0.25">
      <c r="K438" s="11"/>
      <c r="L438" s="11"/>
      <c r="M438" s="11"/>
    </row>
    <row r="439" spans="11:13" x14ac:dyDescent="0.25">
      <c r="K439" s="11"/>
      <c r="L439" s="11"/>
      <c r="M439" s="11"/>
    </row>
    <row r="440" spans="11:13" x14ac:dyDescent="0.25">
      <c r="K440" s="11"/>
      <c r="L440" s="11"/>
      <c r="M440" s="11"/>
    </row>
    <row r="441" spans="11:13" x14ac:dyDescent="0.25">
      <c r="K441" s="11"/>
      <c r="L441" s="11"/>
      <c r="M441" s="11"/>
    </row>
    <row r="442" spans="11:13" x14ac:dyDescent="0.25">
      <c r="K442" s="11"/>
      <c r="L442" s="11"/>
      <c r="M442" s="11"/>
    </row>
    <row r="443" spans="11:13" x14ac:dyDescent="0.25">
      <c r="K443" s="11"/>
      <c r="L443" s="11"/>
      <c r="M443" s="11"/>
    </row>
    <row r="444" spans="11:13" x14ac:dyDescent="0.25">
      <c r="K444" s="11"/>
      <c r="L444" s="11"/>
      <c r="M444" s="11"/>
    </row>
    <row r="445" spans="11:13" x14ac:dyDescent="0.25">
      <c r="K445" s="11"/>
      <c r="L445" s="11"/>
      <c r="M445" s="11"/>
    </row>
    <row r="446" spans="11:13" x14ac:dyDescent="0.25">
      <c r="K446" s="11"/>
      <c r="L446" s="11"/>
      <c r="M446" s="11"/>
    </row>
    <row r="447" spans="11:13" x14ac:dyDescent="0.25">
      <c r="K447" s="11"/>
      <c r="L447" s="11"/>
      <c r="M447" s="11"/>
    </row>
    <row r="448" spans="11:13" x14ac:dyDescent="0.25">
      <c r="K448" s="11"/>
      <c r="L448" s="11"/>
      <c r="M448" s="11"/>
    </row>
    <row r="449" spans="11:13" x14ac:dyDescent="0.25">
      <c r="K449" s="11"/>
      <c r="L449" s="11"/>
      <c r="M449" s="11"/>
    </row>
    <row r="450" spans="11:13" x14ac:dyDescent="0.25">
      <c r="K450" s="11"/>
      <c r="L450" s="11"/>
      <c r="M450" s="11"/>
    </row>
    <row r="451" spans="11:13" x14ac:dyDescent="0.25">
      <c r="K451" s="11"/>
      <c r="L451" s="11"/>
      <c r="M451" s="11"/>
    </row>
    <row r="452" spans="11:13" x14ac:dyDescent="0.25">
      <c r="K452" s="11"/>
      <c r="L452" s="11"/>
      <c r="M452" s="11"/>
    </row>
    <row r="453" spans="11:13" x14ac:dyDescent="0.25">
      <c r="K453" s="11"/>
      <c r="L453" s="11"/>
      <c r="M453" s="11"/>
    </row>
    <row r="454" spans="11:13" x14ac:dyDescent="0.25">
      <c r="K454" s="11"/>
      <c r="L454" s="11"/>
      <c r="M454" s="11"/>
    </row>
    <row r="455" spans="11:13" x14ac:dyDescent="0.25">
      <c r="K455" s="11"/>
      <c r="L455" s="11"/>
      <c r="M455" s="11"/>
    </row>
    <row r="456" spans="11:13" x14ac:dyDescent="0.25">
      <c r="K456" s="11"/>
      <c r="L456" s="11"/>
      <c r="M456" s="11"/>
    </row>
    <row r="457" spans="11:13" x14ac:dyDescent="0.25">
      <c r="K457" s="11"/>
      <c r="L457" s="11"/>
      <c r="M457" s="11"/>
    </row>
    <row r="458" spans="11:13" x14ac:dyDescent="0.25">
      <c r="K458" s="11"/>
      <c r="L458" s="11"/>
      <c r="M458" s="11"/>
    </row>
    <row r="459" spans="11:13" x14ac:dyDescent="0.25">
      <c r="K459" s="11"/>
      <c r="L459" s="11"/>
      <c r="M459" s="11"/>
    </row>
    <row r="460" spans="11:13" x14ac:dyDescent="0.25">
      <c r="K460" s="11"/>
      <c r="L460" s="11"/>
      <c r="M460" s="11"/>
    </row>
    <row r="461" spans="11:13" x14ac:dyDescent="0.25">
      <c r="K461" s="11"/>
      <c r="L461" s="11"/>
      <c r="M461" s="11"/>
    </row>
    <row r="462" spans="11:13" x14ac:dyDescent="0.25">
      <c r="K462" s="11"/>
      <c r="L462" s="11"/>
      <c r="M462" s="11"/>
    </row>
    <row r="463" spans="11:13" x14ac:dyDescent="0.25">
      <c r="K463" s="11"/>
      <c r="L463" s="11"/>
      <c r="M463" s="11"/>
    </row>
    <row r="464" spans="11:13" x14ac:dyDescent="0.25">
      <c r="K464" s="11"/>
      <c r="L464" s="11"/>
      <c r="M464" s="11"/>
    </row>
    <row r="465" spans="11:13" x14ac:dyDescent="0.25">
      <c r="K465" s="11"/>
      <c r="L465" s="11"/>
      <c r="M465" s="11"/>
    </row>
    <row r="466" spans="11:13" x14ac:dyDescent="0.25">
      <c r="K466" s="11"/>
      <c r="L466" s="11"/>
      <c r="M466" s="11"/>
    </row>
    <row r="467" spans="11:13" x14ac:dyDescent="0.25">
      <c r="K467" s="11"/>
      <c r="L467" s="11"/>
      <c r="M467" s="11"/>
    </row>
    <row r="468" spans="11:13" x14ac:dyDescent="0.25">
      <c r="K468" s="11"/>
      <c r="L468" s="11"/>
      <c r="M468" s="11"/>
    </row>
    <row r="469" spans="11:13" x14ac:dyDescent="0.25">
      <c r="K469" s="11"/>
      <c r="L469" s="11"/>
      <c r="M469" s="11"/>
    </row>
    <row r="470" spans="11:13" x14ac:dyDescent="0.25">
      <c r="K470" s="11"/>
      <c r="L470" s="11"/>
      <c r="M470" s="11"/>
    </row>
    <row r="471" spans="11:13" x14ac:dyDescent="0.25">
      <c r="K471" s="11"/>
      <c r="L471" s="11"/>
      <c r="M471" s="11"/>
    </row>
    <row r="472" spans="11:13" x14ac:dyDescent="0.25">
      <c r="K472" s="11"/>
      <c r="L472" s="11"/>
      <c r="M472" s="11"/>
    </row>
    <row r="473" spans="11:13" x14ac:dyDescent="0.25">
      <c r="K473" s="11"/>
      <c r="L473" s="11"/>
      <c r="M473" s="11"/>
    </row>
    <row r="474" spans="11:13" x14ac:dyDescent="0.25">
      <c r="K474" s="11"/>
      <c r="L474" s="11"/>
      <c r="M474" s="11"/>
    </row>
    <row r="475" spans="11:13" x14ac:dyDescent="0.25">
      <c r="K475" s="11"/>
      <c r="L475" s="11"/>
      <c r="M475" s="11"/>
    </row>
    <row r="476" spans="11:13" x14ac:dyDescent="0.25">
      <c r="K476" s="11"/>
      <c r="L476" s="11"/>
      <c r="M476" s="11"/>
    </row>
    <row r="477" spans="11:13" x14ac:dyDescent="0.25">
      <c r="K477" s="11"/>
      <c r="L477" s="11"/>
      <c r="M477" s="11"/>
    </row>
    <row r="478" spans="11:13" x14ac:dyDescent="0.25">
      <c r="K478" s="11"/>
      <c r="L478" s="11"/>
      <c r="M478" s="11"/>
    </row>
    <row r="479" spans="11:13" x14ac:dyDescent="0.25">
      <c r="K479" s="11"/>
      <c r="L479" s="11"/>
      <c r="M479" s="11"/>
    </row>
    <row r="480" spans="11:13" x14ac:dyDescent="0.25">
      <c r="K480" s="11"/>
      <c r="L480" s="11"/>
      <c r="M480" s="11"/>
    </row>
    <row r="481" spans="11:13" x14ac:dyDescent="0.25">
      <c r="K481" s="11"/>
      <c r="L481" s="11"/>
      <c r="M481" s="11"/>
    </row>
    <row r="482" spans="11:13" x14ac:dyDescent="0.25">
      <c r="K482" s="11"/>
      <c r="L482" s="11"/>
      <c r="M482" s="11"/>
    </row>
    <row r="483" spans="11:13" x14ac:dyDescent="0.25">
      <c r="K483" s="11"/>
      <c r="L483" s="11"/>
      <c r="M483" s="11"/>
    </row>
    <row r="484" spans="11:13" x14ac:dyDescent="0.25">
      <c r="K484" s="11"/>
      <c r="L484" s="11"/>
      <c r="M484" s="11"/>
    </row>
    <row r="485" spans="11:13" x14ac:dyDescent="0.25">
      <c r="K485" s="11"/>
      <c r="L485" s="11"/>
      <c r="M485" s="11"/>
    </row>
    <row r="486" spans="11:13" x14ac:dyDescent="0.25">
      <c r="K486" s="11"/>
      <c r="L486" s="11"/>
      <c r="M486" s="11"/>
    </row>
    <row r="487" spans="11:13" x14ac:dyDescent="0.25">
      <c r="K487" s="11"/>
      <c r="L487" s="11"/>
      <c r="M487" s="11"/>
    </row>
    <row r="488" spans="11:13" x14ac:dyDescent="0.25">
      <c r="K488" s="11"/>
      <c r="L488" s="11"/>
      <c r="M488" s="11"/>
    </row>
    <row r="489" spans="11:13" x14ac:dyDescent="0.25">
      <c r="K489" s="11"/>
      <c r="L489" s="11"/>
      <c r="M489" s="11"/>
    </row>
    <row r="490" spans="11:13" x14ac:dyDescent="0.25">
      <c r="K490" s="11"/>
      <c r="L490" s="11"/>
      <c r="M490" s="11"/>
    </row>
    <row r="491" spans="11:13" x14ac:dyDescent="0.25">
      <c r="K491" s="11"/>
      <c r="L491" s="11"/>
      <c r="M491" s="11"/>
    </row>
    <row r="492" spans="11:13" x14ac:dyDescent="0.25">
      <c r="K492" s="11"/>
      <c r="L492" s="11"/>
      <c r="M492" s="11"/>
    </row>
  </sheetData>
  <autoFilter ref="A2:U155" xr:uid="{00000000-0001-0000-0000-000000000000}">
    <filterColumn colId="6">
      <filters>
        <filter val="N"/>
      </filters>
    </filterColumn>
  </autoFilter>
  <sortState xmlns:xlrd2="http://schemas.microsoft.com/office/spreadsheetml/2017/richdata2" ref="A3:G155">
    <sortCondition ref="D3:D155"/>
    <sortCondition ref="E3:E155"/>
  </sortState>
  <mergeCells count="1">
    <mergeCell ref="F1:U1"/>
  </mergeCells>
  <phoneticPr fontId="10" type="noConversion"/>
  <conditionalFormatting sqref="H3:U155">
    <cfRule type="cellIs" dxfId="27" priority="688" stopIfTrue="1" operator="equal">
      <formula>"X"</formula>
    </cfRule>
    <cfRule type="cellIs" dxfId="26" priority="689" stopIfTrue="1" operator="equal">
      <formula>"E"</formula>
    </cfRule>
    <cfRule type="cellIs" dxfId="25" priority="690" stopIfTrue="1" operator="equal">
      <formula>"A"</formula>
    </cfRule>
  </conditionalFormatting>
  <conditionalFormatting sqref="H3:U155">
    <cfRule type="cellIs" dxfId="24" priority="656" operator="equal">
      <formula>"N"</formula>
    </cfRule>
    <cfRule type="cellIs" dxfId="23" priority="657" operator="equal">
      <formula>"Y"</formula>
    </cfRule>
  </conditionalFormatting>
  <conditionalFormatting sqref="H3:U155">
    <cfRule type="cellIs" dxfId="22" priority="566" operator="equal">
      <formula>"L"</formula>
    </cfRule>
  </conditionalFormatting>
  <conditionalFormatting sqref="G157:G164">
    <cfRule type="cellIs" dxfId="21" priority="351" operator="equal">
      <formula>"N"</formula>
    </cfRule>
    <cfRule type="cellIs" dxfId="20" priority="352" operator="equal">
      <formula>"Y"</formula>
    </cfRule>
  </conditionalFormatting>
  <conditionalFormatting sqref="G157:G164">
    <cfRule type="cellIs" dxfId="19" priority="350" operator="equal">
      <formula>"Y"</formula>
    </cfRule>
  </conditionalFormatting>
  <conditionalFormatting sqref="G157:G164">
    <cfRule type="cellIs" dxfId="18" priority="349" operator="equal">
      <formula>"N"</formula>
    </cfRule>
  </conditionalFormatting>
  <conditionalFormatting sqref="G145:G155 G135:G143">
    <cfRule type="cellIs" dxfId="17" priority="23" operator="equal">
      <formula>"N"</formula>
    </cfRule>
  </conditionalFormatting>
  <conditionalFormatting sqref="G145:G155 G135:G143">
    <cfRule type="cellIs" dxfId="16" priority="24" operator="equal">
      <formula>"Y"</formula>
    </cfRule>
  </conditionalFormatting>
  <conditionalFormatting sqref="G3:G27 G29:G102 G125 G121:G123">
    <cfRule type="cellIs" dxfId="15" priority="3" operator="equal">
      <formula>"N"</formula>
    </cfRule>
  </conditionalFormatting>
  <conditionalFormatting sqref="G3:G27 G29:G102 G125 G121:G123">
    <cfRule type="cellIs" dxfId="14" priority="4" operator="equal">
      <formula>"Y"</formula>
    </cfRule>
  </conditionalFormatting>
  <conditionalFormatting sqref="G126:G134">
    <cfRule type="cellIs" dxfId="13" priority="7" operator="equal">
      <formula>"N"</formula>
    </cfRule>
  </conditionalFormatting>
  <conditionalFormatting sqref="G126:G134">
    <cfRule type="cellIs" dxfId="12" priority="8" operator="equal">
      <formula>"Y"</formula>
    </cfRule>
  </conditionalFormatting>
  <conditionalFormatting sqref="G126:G134">
    <cfRule type="cellIs" dxfId="11" priority="9" operator="equal">
      <formula>"Y"</formula>
    </cfRule>
  </conditionalFormatting>
  <conditionalFormatting sqref="G126:G134">
    <cfRule type="cellIs" dxfId="10" priority="10" operator="equal">
      <formula>"N"</formula>
    </cfRule>
  </conditionalFormatting>
  <conditionalFormatting sqref="G144">
    <cfRule type="cellIs" dxfId="9" priority="11" operator="equal">
      <formula>"N"</formula>
    </cfRule>
  </conditionalFormatting>
  <conditionalFormatting sqref="G144">
    <cfRule type="cellIs" dxfId="8" priority="12" operator="equal">
      <formula>"Y"</formula>
    </cfRule>
  </conditionalFormatting>
  <conditionalFormatting sqref="G144">
    <cfRule type="cellIs" dxfId="7" priority="13" operator="equal">
      <formula>"Y"</formula>
    </cfRule>
  </conditionalFormatting>
  <conditionalFormatting sqref="G144">
    <cfRule type="cellIs" dxfId="6" priority="14" operator="equal">
      <formula>"N"</formula>
    </cfRule>
  </conditionalFormatting>
  <conditionalFormatting sqref="G124">
    <cfRule type="cellIs" dxfId="5" priority="15" operator="equal">
      <formula>"N"</formula>
    </cfRule>
  </conditionalFormatting>
  <conditionalFormatting sqref="G124">
    <cfRule type="cellIs" dxfId="4" priority="16" operator="equal">
      <formula>"Y"</formula>
    </cfRule>
  </conditionalFormatting>
  <conditionalFormatting sqref="G28">
    <cfRule type="cellIs" dxfId="3" priority="17" operator="equal">
      <formula>"N"</formula>
    </cfRule>
  </conditionalFormatting>
  <conditionalFormatting sqref="G28">
    <cfRule type="cellIs" dxfId="2" priority="18" operator="equal">
      <formula>"Y"</formula>
    </cfRule>
  </conditionalFormatting>
  <conditionalFormatting sqref="G103:G120">
    <cfRule type="cellIs" dxfId="1" priority="1" operator="equal">
      <formula>"N"</formula>
    </cfRule>
  </conditionalFormatting>
  <conditionalFormatting sqref="G103:G120">
    <cfRule type="cellIs" dxfId="0" priority="2" operator="equal">
      <formula>"Y"</formula>
    </cfRule>
  </conditionalFormatting>
  <dataValidations xWindow="481" yWindow="503" count="2">
    <dataValidation type="list" allowBlank="1" showInputMessage="1" showErrorMessage="1" errorTitle="Invalid Attendance" error="You must select from one of:_x000a_P - Present_x000a_E - Excused_x000a_L - On Leave (Authorized)_x000a_A - Absent without Leave_x000a_Q - Quit Activity_x000a_TOS - Taken on Strength_x000a_SOS - Struck off Strength_x000a_LOA - Leave of Absense" sqref="H3:U155" xr:uid="{00000000-0002-0000-0000-000000000000}">
      <formula1>$C$179:$C$186</formula1>
    </dataValidation>
    <dataValidation type="list" allowBlank="1" showInputMessage="1" showErrorMessage="1" prompt="Must be M or F" sqref="F88" xr:uid="{308EE69F-056D-41F0-8D17-AE145224D45E}">
      <formula1>#REF!</formula1>
    </dataValidation>
  </dataValidations>
  <pageMargins left="0.511811023622047" right="0.511811023622047" top="0.98425196850393704" bottom="0.98425196850393704" header="0.511811023622047" footer="0.511811023622047"/>
  <pageSetup fitToWidth="8" fitToHeight="11" orientation="landscape" horizontalDpi="300" verticalDpi="300" r:id="rId1"/>
  <headerFooter alignWithMargins="0">
    <oddHeader>&amp;L&amp;"Arial,Bold"&amp;12 151 Chadburn Squadron&amp;C&amp;"Arial Black,Regular"&amp;12Activity Attendance Form&amp;R&amp;"Arial,Bold"&amp;12Page &amp;P of &amp;N</oddHeader>
    <oddFooter>&amp;L&amp;D&amp;CPage &amp;P of &amp;N&amp;R&amp;F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Activity Attendance</vt:lpstr>
      <vt:lpstr>'Activity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Thissen</dc:creator>
  <cp:lastModifiedBy>Don Biffin</cp:lastModifiedBy>
  <cp:lastPrinted>2021-03-15T18:43:31Z</cp:lastPrinted>
  <dcterms:created xsi:type="dcterms:W3CDTF">1999-11-15T02:02:29Z</dcterms:created>
  <dcterms:modified xsi:type="dcterms:W3CDTF">2021-11-30T19:43:17Z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1137560139</vt:i4>
  </property>
  <property fmtid="{D5CDD505-2E9C-101B-9397-08002B2CF9AE}" pid="3" name="_EmailSubject">
    <vt:lpwstr>NOMINALROLL-Nov-15-2004.xls</vt:lpwstr>
  </property>
  <property fmtid="{D5CDD505-2E9C-101B-9397-08002B2CF9AE}" pid="4" name="_AuthorEmail">
    <vt:lpwstr>chadburn@rogers.com</vt:lpwstr>
  </property>
  <property fmtid="{D5CDD505-2E9C-101B-9397-08002B2CF9AE}" pid="5" name="_AuthorEmailDisplayName">
    <vt:lpwstr>Chadburn</vt:lpwstr>
  </property>
  <property fmtid="{D5CDD505-2E9C-101B-9397-08002B2CF9AE}" pid="6" name="_ReviewingToolsShownOnce">
    <vt:lpwstr/>
  </property>
</Properties>
</file>