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donbi\OneDrive\Documents\Air Cadets\2022-2023\Nominal Roll\"/>
    </mc:Choice>
  </mc:AlternateContent>
  <xr:revisionPtr revIDLastSave="0" documentId="13_ncr:1_{10C3A7F8-7718-4157-8FB1-9D7D7A41B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vity Attendance" sheetId="1" r:id="rId1"/>
  </sheets>
  <definedNames>
    <definedName name="_xlnm._FilterDatabase" localSheetId="0" hidden="1">'Activity Attendance'!$A$2:$S$201</definedName>
    <definedName name="Flight">'Activity Attendance'!#REF!</definedName>
    <definedName name="ParadeCount">'Activity Attendance'!#REF!</definedName>
    <definedName name="_xlnm.Print_Area" localSheetId="0">'Activity Attendance'!$A$1:$S$210</definedName>
    <definedName name="TotalStrength">'Activity Attendance'!#REF!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3" i="1" l="1"/>
  <c r="C204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9" i="1"/>
  <c r="F208" i="1"/>
  <c r="F207" i="1"/>
  <c r="F206" i="1"/>
  <c r="F205" i="1"/>
  <c r="F204" i="1"/>
  <c r="F203" i="1"/>
  <c r="C207" i="1"/>
  <c r="C205" i="1"/>
  <c r="L210" i="1" l="1"/>
  <c r="K210" i="1"/>
  <c r="S210" i="1"/>
  <c r="M210" i="1"/>
  <c r="N210" i="1"/>
  <c r="G210" i="1"/>
  <c r="O210" i="1"/>
  <c r="H210" i="1"/>
  <c r="P210" i="1"/>
  <c r="I210" i="1"/>
  <c r="Q210" i="1"/>
  <c r="J210" i="1"/>
  <c r="R210" i="1"/>
  <c r="C206" i="1"/>
  <c r="C208" i="1" s="1"/>
  <c r="C1" i="1"/>
  <c r="F2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tc={9F11A904-D3F9-4CBE-9D2C-82D9E7DE4A10}</author>
    <author>Don Biffin</author>
  </authors>
  <commentList>
    <comment ref="B18" authorId="0" shapeId="0" xr:uid="{9F11A904-D3F9-4CBE-9D2C-82D9E7DE4A10}">
      <text>
        <t>[Threaded comment]
Your version of Excel allows you to read this threaded comment; however, any edits to it will get removed if the file is opened in a newer version of Excel. Learn more: https://go.microsoft.com/fwlink/?linkid=870924
Comment:
    Kept active in Fortress as per CO</t>
      </text>
    </comment>
    <comment ref="B167" authorId="1" shapeId="0" xr:uid="{991B0C61-9767-4F4B-AD0C-2E75523DC68E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Transfer from 1913 Army Sept 1, 2022</t>
        </r>
      </text>
    </comment>
  </commentList>
</comments>
</file>

<file path=xl/sharedStrings.xml><?xml version="1.0" encoding="utf-8"?>
<sst xmlns="http://schemas.openxmlformats.org/spreadsheetml/2006/main" count="1049" uniqueCount="390">
  <si>
    <t>Rank</t>
  </si>
  <si>
    <t>Last Name</t>
  </si>
  <si>
    <t>f</t>
  </si>
  <si>
    <t>CPL</t>
  </si>
  <si>
    <t>SGT</t>
  </si>
  <si>
    <t>WO2</t>
  </si>
  <si>
    <t xml:space="preserve"> </t>
  </si>
  <si>
    <t>FSGT</t>
  </si>
  <si>
    <t>A</t>
  </si>
  <si>
    <t>E</t>
  </si>
  <si>
    <t>SOS</t>
  </si>
  <si>
    <t>TOS</t>
  </si>
  <si>
    <t>L</t>
  </si>
  <si>
    <t>FCPL</t>
  </si>
  <si>
    <t>P</t>
  </si>
  <si>
    <t>Emma</t>
  </si>
  <si>
    <t>LOA</t>
  </si>
  <si>
    <t>First Name</t>
  </si>
  <si>
    <t>Gender</t>
  </si>
  <si>
    <t>Noah</t>
  </si>
  <si>
    <t>Daniel</t>
  </si>
  <si>
    <t>N</t>
  </si>
  <si>
    <t>M</t>
  </si>
  <si>
    <t>F</t>
  </si>
  <si>
    <t>Date</t>
  </si>
  <si>
    <t>Q</t>
  </si>
  <si>
    <t>P - Present
A - Absent (AWOL)
E - Excused
L - Late
Q - Quit Activity
LOA - Leave of Absense
SOS -Struck off Strength 
TOS -Taken on Strength</t>
  </si>
  <si>
    <t>Sophia</t>
  </si>
  <si>
    <t>Ethan</t>
  </si>
  <si>
    <t>Jordan</t>
  </si>
  <si>
    <t>Nicholas</t>
  </si>
  <si>
    <t>Khan</t>
  </si>
  <si>
    <t>Nolan</t>
  </si>
  <si>
    <t>Wade</t>
  </si>
  <si>
    <t>AC</t>
  </si>
  <si>
    <t>Lauren</t>
  </si>
  <si>
    <t>Hooisma</t>
  </si>
  <si>
    <t>Connor</t>
  </si>
  <si>
    <t>Aaron</t>
  </si>
  <si>
    <t>Narain</t>
  </si>
  <si>
    <t>Harjap</t>
  </si>
  <si>
    <t>Drew</t>
  </si>
  <si>
    <t>Danielle</t>
  </si>
  <si>
    <t>Y</t>
  </si>
  <si>
    <t>WO1</t>
  </si>
  <si>
    <t>Rebecca</t>
  </si>
  <si>
    <t>Total Cadets</t>
  </si>
  <si>
    <t>Data Validation Rules - DO NOT DELETE</t>
  </si>
  <si>
    <t>Taken on Strength</t>
  </si>
  <si>
    <t>Present</t>
  </si>
  <si>
    <t>Late (more than 30 mins)</t>
  </si>
  <si>
    <t>Excused</t>
  </si>
  <si>
    <t>Absent(AWOL)</t>
  </si>
  <si>
    <t>Leave of Absense</t>
  </si>
  <si>
    <t>Struck off Strength</t>
  </si>
  <si>
    <t>Quit Activity</t>
  </si>
  <si>
    <t>Alam</t>
  </si>
  <si>
    <t>Vasha</t>
  </si>
  <si>
    <t>Gamata</t>
  </si>
  <si>
    <t>Jeric</t>
  </si>
  <si>
    <t>Gorham</t>
  </si>
  <si>
    <t>Clayton</t>
  </si>
  <si>
    <t>Huang</t>
  </si>
  <si>
    <t>Quan</t>
  </si>
  <si>
    <t>Jack</t>
  </si>
  <si>
    <t>Mabinty</t>
  </si>
  <si>
    <t>Heynemans</t>
  </si>
  <si>
    <t>Zhang</t>
  </si>
  <si>
    <t>Chris</t>
  </si>
  <si>
    <t>Dylan</t>
  </si>
  <si>
    <t>Bodnariuc</t>
  </si>
  <si>
    <t>Stephanie</t>
  </si>
  <si>
    <t>Nathan</t>
  </si>
  <si>
    <t>Chio</t>
  </si>
  <si>
    <t>Fairfull</t>
  </si>
  <si>
    <t>Jeremie</t>
  </si>
  <si>
    <t>MacKellar</t>
  </si>
  <si>
    <t>Masensa</t>
  </si>
  <si>
    <t>Prince</t>
  </si>
  <si>
    <t>Mihalache</t>
  </si>
  <si>
    <t>Raushekov</t>
  </si>
  <si>
    <t>Eldar</t>
  </si>
  <si>
    <t>Riopelle</t>
  </si>
  <si>
    <t>Mariea</t>
  </si>
  <si>
    <t>Eric</t>
  </si>
  <si>
    <t>Marabai</t>
  </si>
  <si>
    <t>Bheema</t>
  </si>
  <si>
    <t>Baldasaro</t>
  </si>
  <si>
    <t>Espe</t>
  </si>
  <si>
    <t>Garriock</t>
  </si>
  <si>
    <t>Lang</t>
  </si>
  <si>
    <t>Mahadeo</t>
  </si>
  <si>
    <t>Maharaj</t>
  </si>
  <si>
    <t>Nguyen</t>
  </si>
  <si>
    <t>Paterson</t>
  </si>
  <si>
    <t>Rabjohn</t>
  </si>
  <si>
    <t>Rehman</t>
  </si>
  <si>
    <t>Smith</t>
  </si>
  <si>
    <t>Toure</t>
  </si>
  <si>
    <t>Ballantyne</t>
  </si>
  <si>
    <t>Charles</t>
  </si>
  <si>
    <t>Alexander</t>
  </si>
  <si>
    <t>Kaye</t>
  </si>
  <si>
    <t>Prentice</t>
  </si>
  <si>
    <t>VanGenechten</t>
  </si>
  <si>
    <t>Avery</t>
  </si>
  <si>
    <t>Walker</t>
  </si>
  <si>
    <t>Audrey</t>
  </si>
  <si>
    <t>Kazi</t>
  </si>
  <si>
    <t>Dreek</t>
  </si>
  <si>
    <t>Di Loreto</t>
  </si>
  <si>
    <t>Total</t>
  </si>
  <si>
    <t>Total Females</t>
  </si>
  <si>
    <t>Total Males</t>
  </si>
  <si>
    <t>Not On Fortress</t>
  </si>
  <si>
    <t>Grand Total</t>
  </si>
  <si>
    <t>Aawar</t>
  </si>
  <si>
    <t>Adam</t>
  </si>
  <si>
    <t>Creedland</t>
  </si>
  <si>
    <t>Hunter Janwin</t>
  </si>
  <si>
    <t>Mali</t>
  </si>
  <si>
    <t>Russell</t>
  </si>
  <si>
    <t>Solomon</t>
  </si>
  <si>
    <t>Kaleb</t>
  </si>
  <si>
    <t>Adefemi</t>
  </si>
  <si>
    <t>Boluwatife Yvonne B</t>
  </si>
  <si>
    <t>Adhikari</t>
  </si>
  <si>
    <t>Pramshu</t>
  </si>
  <si>
    <t>Nishat</t>
  </si>
  <si>
    <t>Attarwala</t>
  </si>
  <si>
    <t>Misbah</t>
  </si>
  <si>
    <t>Cvetkovic</t>
  </si>
  <si>
    <t>Viktor</t>
  </si>
  <si>
    <t>Dayao</t>
  </si>
  <si>
    <t>Harrigan</t>
  </si>
  <si>
    <t>Ceana</t>
  </si>
  <si>
    <t>Horwood</t>
  </si>
  <si>
    <t>Nathan Blair</t>
  </si>
  <si>
    <t>Khalid</t>
  </si>
  <si>
    <t>Ayesha</t>
  </si>
  <si>
    <t>Zainab</t>
  </si>
  <si>
    <t>Kinsey</t>
  </si>
  <si>
    <t>Maves</t>
  </si>
  <si>
    <t>Moore</t>
  </si>
  <si>
    <t>Mozes</t>
  </si>
  <si>
    <t>Jessica Aeryn</t>
  </si>
  <si>
    <t>Chau (Hillary)</t>
  </si>
  <si>
    <t>Olay</t>
  </si>
  <si>
    <t>Remea Rose</t>
  </si>
  <si>
    <t>Stephanie Rose</t>
  </si>
  <si>
    <t>Wright</t>
  </si>
  <si>
    <t>Manson</t>
  </si>
  <si>
    <t>Manikandan</t>
  </si>
  <si>
    <t>Vishal</t>
  </si>
  <si>
    <t>Soro</t>
  </si>
  <si>
    <t>Yuvakamalamoorthy</t>
  </si>
  <si>
    <t>Tanya</t>
  </si>
  <si>
    <t>Paluzzi</t>
  </si>
  <si>
    <t>Alberto</t>
  </si>
  <si>
    <t>Abdullah</t>
  </si>
  <si>
    <t>Wang</t>
  </si>
  <si>
    <t>LAC</t>
  </si>
  <si>
    <t>Balasubramanian</t>
  </si>
  <si>
    <t>Saadana</t>
  </si>
  <si>
    <t>Brown</t>
  </si>
  <si>
    <t>Cole</t>
  </si>
  <si>
    <t>Crocker</t>
  </si>
  <si>
    <t>Finley</t>
  </si>
  <si>
    <t>Frickleton</t>
  </si>
  <si>
    <t>Scott</t>
  </si>
  <si>
    <t>Harvey</t>
  </si>
  <si>
    <t>Irwin</t>
  </si>
  <si>
    <t>Caiden</t>
  </si>
  <si>
    <t>Mann</t>
  </si>
  <si>
    <t>Dillon</t>
  </si>
  <si>
    <t>Nezami Espinosa</t>
  </si>
  <si>
    <t>Mina</t>
  </si>
  <si>
    <t>Samoylenko</t>
  </si>
  <si>
    <t>Petr</t>
  </si>
  <si>
    <t>Stephens</t>
  </si>
  <si>
    <t>Henry</t>
  </si>
  <si>
    <t>Woodman</t>
  </si>
  <si>
    <t>Marlo</t>
  </si>
  <si>
    <t>Activity - ___________________________________________
Date -     ____________________________________________
NCOIC - _________________________________________
OIC -      __________________________________________</t>
  </si>
  <si>
    <t>Pratyoush</t>
  </si>
  <si>
    <t>Michael</t>
  </si>
  <si>
    <t>Kadir</t>
  </si>
  <si>
    <t>Zayan</t>
  </si>
  <si>
    <t>Rowden</t>
  </si>
  <si>
    <t>Coleman</t>
  </si>
  <si>
    <t>Ritchie</t>
  </si>
  <si>
    <t>Owen</t>
  </si>
  <si>
    <t>Madeline Margaret</t>
  </si>
  <si>
    <t>Joshua Miles</t>
  </si>
  <si>
    <t>Jacob William</t>
  </si>
  <si>
    <t>William</t>
  </si>
  <si>
    <t>Cameron Josef</t>
  </si>
  <si>
    <t>Connor R</t>
  </si>
  <si>
    <t>Aneal James</t>
  </si>
  <si>
    <t>Yamini</t>
  </si>
  <si>
    <t>Keith</t>
  </si>
  <si>
    <t>Meneses-Cortes</t>
  </si>
  <si>
    <t>Ella-Siobhan</t>
  </si>
  <si>
    <t>Gurshan</t>
  </si>
  <si>
    <t>Zakkariya-Mohammad</t>
  </si>
  <si>
    <t>Jack Robert</t>
  </si>
  <si>
    <t>Mason Oliver</t>
  </si>
  <si>
    <t>Gnele Malika</t>
  </si>
  <si>
    <t>Elhaj</t>
  </si>
  <si>
    <t>Olivia</t>
  </si>
  <si>
    <t>Xinran</t>
  </si>
  <si>
    <t>Andrews</t>
  </si>
  <si>
    <t>Jon Dahl</t>
  </si>
  <si>
    <t>Keelan</t>
  </si>
  <si>
    <t>Alhalabi</t>
  </si>
  <si>
    <t>Karim</t>
  </si>
  <si>
    <t>Shahed</t>
  </si>
  <si>
    <t>Argueta Martinez</t>
  </si>
  <si>
    <t>Burgi</t>
  </si>
  <si>
    <t>Alexander (Zander)</t>
  </si>
  <si>
    <t>Chowdhury</t>
  </si>
  <si>
    <t>Rywayda</t>
  </si>
  <si>
    <t>Clark</t>
  </si>
  <si>
    <t>Violet</t>
  </si>
  <si>
    <t>Meghan</t>
  </si>
  <si>
    <t>Garg</t>
  </si>
  <si>
    <t>Arnav</t>
  </si>
  <si>
    <t>Hamilton</t>
  </si>
  <si>
    <t>Gabriel</t>
  </si>
  <si>
    <t>Hurren</t>
  </si>
  <si>
    <t>Cash</t>
  </si>
  <si>
    <t>Martinez-Pacini</t>
  </si>
  <si>
    <t>Eva Maria</t>
  </si>
  <si>
    <t>Nwaigwe</t>
  </si>
  <si>
    <t>Isaac</t>
  </si>
  <si>
    <t>Pauls</t>
  </si>
  <si>
    <t>Gabriel William</t>
  </si>
  <si>
    <t>Amina</t>
  </si>
  <si>
    <t>Simon</t>
  </si>
  <si>
    <t>Sova</t>
  </si>
  <si>
    <t>Caitlin</t>
  </si>
  <si>
    <t>Austin</t>
  </si>
  <si>
    <t>Jaeden</t>
  </si>
  <si>
    <t>Devarajan</t>
  </si>
  <si>
    <t>Akshara</t>
  </si>
  <si>
    <t>Akshaynarayanan</t>
  </si>
  <si>
    <t>Lindvere</t>
  </si>
  <si>
    <t>Karl Ander</t>
  </si>
  <si>
    <t>McGrath</t>
  </si>
  <si>
    <t>O'Brien Slaney</t>
  </si>
  <si>
    <t>Liam</t>
  </si>
  <si>
    <t>Samuel</t>
  </si>
  <si>
    <t>Declan</t>
  </si>
  <si>
    <t>Singhal</t>
  </si>
  <si>
    <t>Yahvi</t>
  </si>
  <si>
    <t>Turpin</t>
  </si>
  <si>
    <t>Brundl</t>
  </si>
  <si>
    <t>Jacob</t>
  </si>
  <si>
    <t>Chander</t>
  </si>
  <si>
    <t>Vedika</t>
  </si>
  <si>
    <t>Mariya</t>
  </si>
  <si>
    <t>Rayanne</t>
  </si>
  <si>
    <t>Dave</t>
  </si>
  <si>
    <t>Soham</t>
  </si>
  <si>
    <t>Eugene</t>
  </si>
  <si>
    <t>Chulsa</t>
  </si>
  <si>
    <t>Farheen</t>
  </si>
  <si>
    <t>Fatima</t>
  </si>
  <si>
    <t>Hookimaw</t>
  </si>
  <si>
    <t>Chance</t>
  </si>
  <si>
    <t>Kadaru</t>
  </si>
  <si>
    <t>Kamalamoorthy</t>
  </si>
  <si>
    <t>Rachitha</t>
  </si>
  <si>
    <t>Katukojula</t>
  </si>
  <si>
    <t>Kromer</t>
  </si>
  <si>
    <t>Maguire</t>
  </si>
  <si>
    <t>Mekala</t>
  </si>
  <si>
    <t>Satvik</t>
  </si>
  <si>
    <t>Sharma</t>
  </si>
  <si>
    <t>Yashvardhan</t>
  </si>
  <si>
    <t>Tadepalli</t>
  </si>
  <si>
    <t>Sarada Mahati</t>
  </si>
  <si>
    <t>Voytsekhovskyy</t>
  </si>
  <si>
    <t>Baccay</t>
  </si>
  <si>
    <t>Xavier</t>
  </si>
  <si>
    <t>Ballam</t>
  </si>
  <si>
    <t>Ryland</t>
  </si>
  <si>
    <t>Black</t>
  </si>
  <si>
    <t>Lucas</t>
  </si>
  <si>
    <t>Bolen</t>
  </si>
  <si>
    <t>John</t>
  </si>
  <si>
    <t>Halawani</t>
  </si>
  <si>
    <t>Emaan</t>
  </si>
  <si>
    <t>Jean</t>
  </si>
  <si>
    <t>Pudens</t>
  </si>
  <si>
    <t>Jeffery</t>
  </si>
  <si>
    <t>Patrick</t>
  </si>
  <si>
    <t>Prithika</t>
  </si>
  <si>
    <t>Kim</t>
  </si>
  <si>
    <t>Haneul</t>
  </si>
  <si>
    <t>Lai</t>
  </si>
  <si>
    <t>Chadrac</t>
  </si>
  <si>
    <t>Mendez</t>
  </si>
  <si>
    <t>Lorenzo</t>
  </si>
  <si>
    <t>Miller</t>
  </si>
  <si>
    <t>Sean</t>
  </si>
  <si>
    <t>Muise</t>
  </si>
  <si>
    <t>Alikzander</t>
  </si>
  <si>
    <t>Murzin</t>
  </si>
  <si>
    <t>Norris</t>
  </si>
  <si>
    <t>Abigal</t>
  </si>
  <si>
    <t>Pabbati</t>
  </si>
  <si>
    <t>Vinuthna</t>
  </si>
  <si>
    <t>Racicot</t>
  </si>
  <si>
    <t>Brayden</t>
  </si>
  <si>
    <t>Rantisi</t>
  </si>
  <si>
    <t>Seaborn</t>
  </si>
  <si>
    <t>Christian</t>
  </si>
  <si>
    <t>Sudama</t>
  </si>
  <si>
    <t>Tiberius</t>
  </si>
  <si>
    <t>Swaminathan</t>
  </si>
  <si>
    <t>Shrey</t>
  </si>
  <si>
    <t>Vassos</t>
  </si>
  <si>
    <t>Zachary</t>
  </si>
  <si>
    <t>Stella</t>
  </si>
  <si>
    <t>Wildeboer</t>
  </si>
  <si>
    <t>Dax</t>
  </si>
  <si>
    <t>Bourgeois</t>
  </si>
  <si>
    <t>Logan</t>
  </si>
  <si>
    <t>Darnbrough</t>
  </si>
  <si>
    <t>Dillabough</t>
  </si>
  <si>
    <t>Makayla Allison</t>
  </si>
  <si>
    <t>Divensky</t>
  </si>
  <si>
    <t>Bhavya Meghana</t>
  </si>
  <si>
    <t>Kairien</t>
  </si>
  <si>
    <t>Moulya Sree</t>
  </si>
  <si>
    <t>Corden David Ian</t>
  </si>
  <si>
    <t>Moctezuma</t>
  </si>
  <si>
    <t>Emilio</t>
  </si>
  <si>
    <t>Peden</t>
  </si>
  <si>
    <t>Colby</t>
  </si>
  <si>
    <t>Solieli</t>
  </si>
  <si>
    <t>Sinha</t>
  </si>
  <si>
    <t>Ananmaya</t>
  </si>
  <si>
    <t>Vladiy-slav</t>
  </si>
  <si>
    <t>Ajishe</t>
  </si>
  <si>
    <t>Ayomide</t>
  </si>
  <si>
    <t>Barnard</t>
  </si>
  <si>
    <t>Caffery</t>
  </si>
  <si>
    <t>Calma</t>
  </si>
  <si>
    <t>Cobe</t>
  </si>
  <si>
    <t>Chinelli</t>
  </si>
  <si>
    <t>Jessica</t>
  </si>
  <si>
    <t>Clarke</t>
  </si>
  <si>
    <t>Allana</t>
  </si>
  <si>
    <t>Jonathan</t>
  </si>
  <si>
    <t>Kenneth</t>
  </si>
  <si>
    <t>Cooper-Ireland</t>
  </si>
  <si>
    <t>Karis</t>
  </si>
  <si>
    <t>Dos Santos</t>
  </si>
  <si>
    <t>Joseph</t>
  </si>
  <si>
    <t>Faisal</t>
  </si>
  <si>
    <t>Nusaiba</t>
  </si>
  <si>
    <t>Grams</t>
  </si>
  <si>
    <t>Mason</t>
  </si>
  <si>
    <t>Haque</t>
  </si>
  <si>
    <t>Araf</t>
  </si>
  <si>
    <t>Idrees</t>
  </si>
  <si>
    <t>Rameen</t>
  </si>
  <si>
    <t>Kamsseu</t>
  </si>
  <si>
    <t>Pascal-Harry</t>
  </si>
  <si>
    <t>Maaz</t>
  </si>
  <si>
    <t>Yuhaina</t>
  </si>
  <si>
    <t>LeBlanc</t>
  </si>
  <si>
    <t>Katrinia</t>
  </si>
  <si>
    <t>Mathews</t>
  </si>
  <si>
    <t>Mohamed</t>
  </si>
  <si>
    <t>Saif Muhsin</t>
  </si>
  <si>
    <t>Robinson</t>
  </si>
  <si>
    <t>Rylee</t>
  </si>
  <si>
    <t>Senda</t>
  </si>
  <si>
    <t>Adrian</t>
  </si>
  <si>
    <t>Stinson</t>
  </si>
  <si>
    <t>Todgham</t>
  </si>
  <si>
    <t>Matthew</t>
  </si>
  <si>
    <t>Joshi</t>
  </si>
  <si>
    <t>Forum</t>
  </si>
  <si>
    <t>Tome</t>
  </si>
  <si>
    <t>David</t>
  </si>
  <si>
    <t>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</si>
</sst>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#"/>
    <numFmt numFmtId="166" formatCode="[$-409]d/mmm/yy;@"/>
    <numFmt numFmtId="167" formatCode="[$-409]d/mmm/yyyy"/>
    <numFmt numFmtId="168" formatCode="[$-409]d\-mmm\-yy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3.5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" fontId="1" fillId="0" borderId="1" xfId="0" applyNumberFormat="1" applyFont="1" applyBorder="1" applyAlignment="1">
      <alignment horizontal="center" textRotation="18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 textRotation="180"/>
    </xf>
    <xf numFmtId="0" fontId="3" fillId="0" borderId="0" xfId="0" applyFont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5" borderId="0" xfId="0" applyFill="1"/>
    <xf numFmtId="0" fontId="2" fillId="6" borderId="0" xfId="0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1" fillId="3" borderId="4" xfId="0" applyFont="1" applyFill="1" applyBorder="1"/>
    <xf numFmtId="0" fontId="13" fillId="7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textRotation="180"/>
    </xf>
    <xf numFmtId="0" fontId="3" fillId="0" borderId="8" xfId="0" applyFont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textRotation="180"/>
    </xf>
    <xf numFmtId="0" fontId="14" fillId="9" borderId="14" xfId="0" applyFont="1" applyFill="1" applyBorder="1" applyAlignment="1">
      <alignment horizontal="center"/>
    </xf>
    <xf numFmtId="0" fontId="14" fillId="5" borderId="13" xfId="0" applyFont="1" applyFill="1" applyBorder="1" applyAlignment="1">
      <alignment wrapText="1"/>
    </xf>
    <xf numFmtId="0" fontId="14" fillId="5" borderId="13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wrapText="1"/>
    </xf>
    <xf numFmtId="0" fontId="14" fillId="5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4" fillId="0" borderId="13" xfId="0" applyFont="1" applyBorder="1" applyAlignment="1">
      <alignment horizontal="center"/>
    </xf>
    <xf numFmtId="0" fontId="15" fillId="0" borderId="13" xfId="0" applyFont="1" applyBorder="1" applyAlignment="1">
      <alignment wrapText="1"/>
    </xf>
    <xf numFmtId="0" fontId="14" fillId="0" borderId="13" xfId="0" applyFont="1" applyBorder="1"/>
    <xf numFmtId="0" fontId="0" fillId="8" borderId="13" xfId="0" applyFill="1" applyBorder="1" applyAlignment="1">
      <alignment horizontal="center"/>
    </xf>
    <xf numFmtId="0" fontId="15" fillId="8" borderId="13" xfId="0" applyFont="1" applyFill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5" borderId="13" xfId="0" applyFont="1" applyFill="1" applyBorder="1" applyAlignment="1">
      <alignment wrapText="1"/>
    </xf>
    <xf numFmtId="0" fontId="14" fillId="9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168" fontId="1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167" fontId="14" fillId="9" borderId="1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18"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c Espe" id="{5E1DAB19-860B-468E-8414-2728DF9F0CED}" userId="S::e.espe@capreit.net::f0b1ef43-88e2-4a85-991d-677af3d039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2-09-30T14:20:24.96" personId="{5E1DAB19-860B-468E-8414-2728DF9F0CED}" id="{9F11A904-D3F9-4CBE-9D2C-82D9E7DE4A10}">
    <text>Kept active in Fortress as per 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538"/>
  <sheetViews>
    <sheetView tabSelected="1" zoomScaleNormal="100" zoomScaleSheetLayoutView="100" workbookViewId="0">
      <pane xSplit="3" ySplit="2" topLeftCell="D165" activePane="bottomRight" state="frozen"/>
      <selection pane="topRight" activeCell="I1" sqref="I1"/>
      <selection pane="bottomLeft" activeCell="A4" sqref="A4"/>
      <selection pane="bottomRight" activeCell="D185" sqref="D185"/>
    </sheetView>
  </sheetViews>
  <sheetFormatPr defaultColWidth="9.109375" defaultRowHeight="13.2" x14ac:dyDescent="0.25"/>
  <cols>
    <col min="1" max="1" width="6.6640625" style="1" customWidth="1"/>
    <col min="2" max="2" width="21.33203125" style="2" customWidth="1"/>
    <col min="3" max="3" width="17.88671875" style="2" customWidth="1"/>
    <col min="4" max="4" width="7.88671875" style="1" customWidth="1"/>
    <col min="5" max="5" width="6.44140625" style="9" customWidth="1"/>
    <col min="6" max="6" width="6.44140625" style="4" customWidth="1"/>
    <col min="7" max="7" width="5.6640625" style="1" customWidth="1"/>
    <col min="8" max="8" width="4.44140625" style="1" customWidth="1"/>
    <col min="9" max="9" width="4.5546875" style="7" customWidth="1"/>
    <col min="10" max="11" width="4.5546875" style="1" customWidth="1"/>
    <col min="12" max="12" width="5" style="1" customWidth="1"/>
    <col min="13" max="14" width="4.44140625" style="1" customWidth="1"/>
    <col min="15" max="15" width="4.5546875" style="1" customWidth="1"/>
    <col min="16" max="16" width="4.109375" style="1" customWidth="1"/>
    <col min="17" max="17" width="4.88671875" style="1" customWidth="1"/>
    <col min="18" max="18" width="5.109375" style="1" customWidth="1"/>
    <col min="19" max="19" width="5" style="1" customWidth="1"/>
  </cols>
  <sheetData>
    <row r="1" spans="1:19" s="5" customFormat="1" ht="72" customHeight="1" thickBot="1" x14ac:dyDescent="0.3">
      <c r="A1" s="32"/>
      <c r="B1" s="34" t="s">
        <v>26</v>
      </c>
      <c r="C1" s="33">
        <f ca="1">NOW()</f>
        <v>44897.572383680556</v>
      </c>
      <c r="D1" s="64" t="s">
        <v>183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  <c r="Q1" s="66"/>
      <c r="R1" s="66"/>
      <c r="S1" s="67"/>
    </row>
    <row r="2" spans="1:19" ht="45.75" customHeight="1" thickBot="1" x14ac:dyDescent="0.3">
      <c r="A2" s="37" t="s">
        <v>0</v>
      </c>
      <c r="B2" s="38" t="s">
        <v>1</v>
      </c>
      <c r="C2" s="38" t="s">
        <v>17</v>
      </c>
      <c r="D2" s="37" t="s">
        <v>18</v>
      </c>
      <c r="E2" s="31" t="s">
        <v>10</v>
      </c>
      <c r="F2" s="3" t="s">
        <v>24</v>
      </c>
      <c r="G2" s="3" t="s">
        <v>24</v>
      </c>
      <c r="H2" s="3" t="s">
        <v>24</v>
      </c>
      <c r="I2" s="3" t="s">
        <v>24</v>
      </c>
      <c r="J2" s="3" t="s">
        <v>24</v>
      </c>
      <c r="K2" s="3" t="s">
        <v>24</v>
      </c>
      <c r="L2" s="3" t="s">
        <v>24</v>
      </c>
      <c r="M2" s="3" t="s">
        <v>24</v>
      </c>
      <c r="N2" s="3" t="s">
        <v>24</v>
      </c>
      <c r="O2" s="3" t="s">
        <v>24</v>
      </c>
      <c r="P2" s="3" t="s">
        <v>24</v>
      </c>
      <c r="Q2" s="3" t="s">
        <v>24</v>
      </c>
      <c r="R2" s="3" t="s">
        <v>24</v>
      </c>
      <c r="S2" s="3" t="s">
        <v>24</v>
      </c>
    </row>
    <row r="3" spans="1:19" ht="15" hidden="1" customHeight="1" thickTop="1" x14ac:dyDescent="0.25">
      <c r="A3" s="40" t="s">
        <v>13</v>
      </c>
      <c r="B3" s="41" t="s">
        <v>116</v>
      </c>
      <c r="C3" s="41" t="s">
        <v>117</v>
      </c>
      <c r="D3" s="42" t="s">
        <v>22</v>
      </c>
      <c r="E3" s="58" t="s">
        <v>43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" customHeight="1" thickTop="1" x14ac:dyDescent="0.25">
      <c r="A4" s="46" t="s">
        <v>4</v>
      </c>
      <c r="B4" s="41" t="s">
        <v>124</v>
      </c>
      <c r="C4" s="41" t="s">
        <v>125</v>
      </c>
      <c r="D4" s="42" t="s">
        <v>23</v>
      </c>
      <c r="E4" s="58" t="s">
        <v>21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5" hidden="1" customHeight="1" x14ac:dyDescent="0.25">
      <c r="A5" s="40" t="s">
        <v>13</v>
      </c>
      <c r="B5" s="41" t="s">
        <v>126</v>
      </c>
      <c r="C5" s="41" t="s">
        <v>127</v>
      </c>
      <c r="D5" s="42" t="s">
        <v>22</v>
      </c>
      <c r="E5" s="58" t="s">
        <v>43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" hidden="1" customHeight="1" x14ac:dyDescent="0.25">
      <c r="A6" s="40" t="s">
        <v>161</v>
      </c>
      <c r="B6" s="41" t="s">
        <v>126</v>
      </c>
      <c r="C6" s="41" t="s">
        <v>184</v>
      </c>
      <c r="D6" s="42" t="s">
        <v>22</v>
      </c>
      <c r="E6" s="59" t="s">
        <v>43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15" customHeight="1" x14ac:dyDescent="0.25">
      <c r="A7" s="40" t="s">
        <v>34</v>
      </c>
      <c r="B7" s="41" t="s">
        <v>345</v>
      </c>
      <c r="C7" s="41" t="s">
        <v>346</v>
      </c>
      <c r="D7" s="42" t="s">
        <v>22</v>
      </c>
      <c r="E7" s="59" t="s">
        <v>21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5" customHeight="1" x14ac:dyDescent="0.25">
      <c r="A8" s="40" t="s">
        <v>13</v>
      </c>
      <c r="B8" s="41" t="s">
        <v>56</v>
      </c>
      <c r="C8" s="41" t="s">
        <v>128</v>
      </c>
      <c r="D8" s="42" t="s">
        <v>23</v>
      </c>
      <c r="E8" s="58" t="s">
        <v>21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5" customHeight="1" x14ac:dyDescent="0.25">
      <c r="A9" s="40" t="s">
        <v>161</v>
      </c>
      <c r="B9" s="41" t="s">
        <v>214</v>
      </c>
      <c r="C9" s="41" t="s">
        <v>215</v>
      </c>
      <c r="D9" s="42" t="s">
        <v>22</v>
      </c>
      <c r="E9" s="60" t="s">
        <v>21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5" hidden="1" customHeight="1" x14ac:dyDescent="0.25">
      <c r="A10" s="40" t="s">
        <v>34</v>
      </c>
      <c r="B10" s="41" t="s">
        <v>214</v>
      </c>
      <c r="C10" s="41" t="s">
        <v>216</v>
      </c>
      <c r="D10" s="42" t="s">
        <v>23</v>
      </c>
      <c r="E10" s="60" t="s">
        <v>43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15" customHeight="1" x14ac:dyDescent="0.25">
      <c r="A11" s="40" t="s">
        <v>3</v>
      </c>
      <c r="B11" s="41" t="s">
        <v>211</v>
      </c>
      <c r="C11" s="41" t="s">
        <v>212</v>
      </c>
      <c r="D11" s="42" t="s">
        <v>22</v>
      </c>
      <c r="E11" s="58" t="s">
        <v>21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15" customHeight="1" x14ac:dyDescent="0.25">
      <c r="A12" s="40" t="s">
        <v>13</v>
      </c>
      <c r="B12" s="41" t="s">
        <v>211</v>
      </c>
      <c r="C12" s="41" t="s">
        <v>213</v>
      </c>
      <c r="D12" s="42" t="s">
        <v>22</v>
      </c>
      <c r="E12" s="58" t="s">
        <v>21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ht="15" customHeight="1" x14ac:dyDescent="0.25">
      <c r="A13" s="40" t="s">
        <v>161</v>
      </c>
      <c r="B13" s="41" t="s">
        <v>217</v>
      </c>
      <c r="C13" s="41" t="s">
        <v>37</v>
      </c>
      <c r="D13" s="42" t="s">
        <v>22</v>
      </c>
      <c r="E13" s="60" t="s">
        <v>21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15" customHeight="1" x14ac:dyDescent="0.25">
      <c r="A14" s="40" t="s">
        <v>13</v>
      </c>
      <c r="B14" s="41" t="s">
        <v>129</v>
      </c>
      <c r="C14" s="41" t="s">
        <v>130</v>
      </c>
      <c r="D14" s="42" t="s">
        <v>23</v>
      </c>
      <c r="E14" s="58" t="s">
        <v>21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5" hidden="1" customHeight="1" x14ac:dyDescent="0.25">
      <c r="A15" s="40" t="s">
        <v>34</v>
      </c>
      <c r="B15" s="41" t="s">
        <v>241</v>
      </c>
      <c r="C15" s="41" t="s">
        <v>242</v>
      </c>
      <c r="D15" s="42" t="s">
        <v>22</v>
      </c>
      <c r="E15" s="61" t="s">
        <v>43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ht="15" customHeight="1" x14ac:dyDescent="0.25">
      <c r="A16" s="40" t="s">
        <v>34</v>
      </c>
      <c r="B16" s="41" t="s">
        <v>283</v>
      </c>
      <c r="C16" s="41" t="s">
        <v>284</v>
      </c>
      <c r="D16" s="42" t="s">
        <v>22</v>
      </c>
      <c r="E16" s="58" t="s">
        <v>21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15" hidden="1" customHeight="1" x14ac:dyDescent="0.25">
      <c r="A17" s="40" t="s">
        <v>13</v>
      </c>
      <c r="B17" s="41" t="s">
        <v>162</v>
      </c>
      <c r="C17" s="41" t="s">
        <v>163</v>
      </c>
      <c r="D17" s="42" t="s">
        <v>23</v>
      </c>
      <c r="E17" s="58" t="s">
        <v>43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15" customHeight="1" x14ac:dyDescent="0.25">
      <c r="A18" s="40" t="s">
        <v>5</v>
      </c>
      <c r="B18" s="47" t="s">
        <v>87</v>
      </c>
      <c r="C18" s="47" t="s">
        <v>192</v>
      </c>
      <c r="D18" s="42" t="s">
        <v>23</v>
      </c>
      <c r="E18" s="61" t="s">
        <v>21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ht="15" customHeight="1" x14ac:dyDescent="0.25">
      <c r="A19" s="40" t="s">
        <v>34</v>
      </c>
      <c r="B19" s="41" t="s">
        <v>285</v>
      </c>
      <c r="C19" s="41" t="s">
        <v>286</v>
      </c>
      <c r="D19" s="42" t="s">
        <v>22</v>
      </c>
      <c r="E19" s="58" t="s">
        <v>21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15" customHeight="1" x14ac:dyDescent="0.25">
      <c r="A20" s="40" t="s">
        <v>7</v>
      </c>
      <c r="B20" s="41" t="s">
        <v>99</v>
      </c>
      <c r="C20" s="41" t="s">
        <v>100</v>
      </c>
      <c r="D20" s="42" t="s">
        <v>22</v>
      </c>
      <c r="E20" s="62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ht="15" customHeight="1" x14ac:dyDescent="0.25">
      <c r="A21" s="40" t="s">
        <v>34</v>
      </c>
      <c r="B21" s="41" t="s">
        <v>347</v>
      </c>
      <c r="C21" s="41" t="s">
        <v>101</v>
      </c>
      <c r="D21" s="42" t="s">
        <v>22</v>
      </c>
      <c r="E21" s="59" t="s">
        <v>21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ht="15" customHeight="1" x14ac:dyDescent="0.25">
      <c r="A22" s="40" t="s">
        <v>34</v>
      </c>
      <c r="B22" s="41" t="s">
        <v>287</v>
      </c>
      <c r="C22" s="41" t="s">
        <v>288</v>
      </c>
      <c r="D22" s="42" t="s">
        <v>22</v>
      </c>
      <c r="E22" s="58" t="s">
        <v>21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5" customHeight="1" x14ac:dyDescent="0.25">
      <c r="A23" s="40" t="s">
        <v>3</v>
      </c>
      <c r="B23" s="41" t="s">
        <v>70</v>
      </c>
      <c r="C23" s="41" t="s">
        <v>185</v>
      </c>
      <c r="D23" s="42" t="s">
        <v>22</v>
      </c>
      <c r="E23" s="61" t="s">
        <v>21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5" customHeight="1" x14ac:dyDescent="0.25">
      <c r="A24" s="40" t="s">
        <v>34</v>
      </c>
      <c r="B24" s="41" t="s">
        <v>289</v>
      </c>
      <c r="C24" s="41" t="s">
        <v>290</v>
      </c>
      <c r="D24" s="42" t="s">
        <v>22</v>
      </c>
      <c r="E24" s="58" t="s">
        <v>21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15" customHeight="1" x14ac:dyDescent="0.25">
      <c r="A25" s="40" t="s">
        <v>34</v>
      </c>
      <c r="B25" s="45" t="s">
        <v>327</v>
      </c>
      <c r="C25" s="41" t="s">
        <v>328</v>
      </c>
      <c r="D25" s="42" t="s">
        <v>22</v>
      </c>
      <c r="E25" s="58" t="s">
        <v>21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15" customHeight="1" x14ac:dyDescent="0.25">
      <c r="A26" s="40" t="s">
        <v>13</v>
      </c>
      <c r="B26" s="41" t="s">
        <v>164</v>
      </c>
      <c r="C26" s="41" t="s">
        <v>165</v>
      </c>
      <c r="D26" s="42" t="s">
        <v>22</v>
      </c>
      <c r="E26" s="61" t="s">
        <v>21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5" customHeight="1" x14ac:dyDescent="0.25">
      <c r="A27" s="40" t="s">
        <v>3</v>
      </c>
      <c r="B27" s="41" t="s">
        <v>256</v>
      </c>
      <c r="C27" s="41" t="s">
        <v>257</v>
      </c>
      <c r="D27" s="42" t="s">
        <v>22</v>
      </c>
      <c r="E27" s="61" t="s">
        <v>21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ht="15" customHeight="1" x14ac:dyDescent="0.25">
      <c r="A28" s="40" t="s">
        <v>3</v>
      </c>
      <c r="B28" s="41" t="s">
        <v>218</v>
      </c>
      <c r="C28" s="41" t="s">
        <v>219</v>
      </c>
      <c r="D28" s="42" t="s">
        <v>22</v>
      </c>
      <c r="E28" s="60" t="s">
        <v>21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ht="15" customHeight="1" x14ac:dyDescent="0.25">
      <c r="A29" s="40" t="s">
        <v>34</v>
      </c>
      <c r="B29" s="41" t="s">
        <v>348</v>
      </c>
      <c r="C29" s="41" t="s">
        <v>195</v>
      </c>
      <c r="D29" s="42" t="s">
        <v>22</v>
      </c>
      <c r="E29" s="59" t="s">
        <v>21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15" customHeight="1" x14ac:dyDescent="0.25">
      <c r="A30" s="40" t="s">
        <v>34</v>
      </c>
      <c r="B30" s="41" t="s">
        <v>349</v>
      </c>
      <c r="C30" s="41" t="s">
        <v>350</v>
      </c>
      <c r="D30" s="42" t="s">
        <v>22</v>
      </c>
      <c r="E30" s="59" t="s">
        <v>21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ht="15" customHeight="1" x14ac:dyDescent="0.25">
      <c r="A31" s="40" t="s">
        <v>161</v>
      </c>
      <c r="B31" s="41" t="s">
        <v>258</v>
      </c>
      <c r="C31" s="41" t="s">
        <v>259</v>
      </c>
      <c r="D31" s="42" t="s">
        <v>23</v>
      </c>
      <c r="E31" s="60" t="s">
        <v>21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5" customHeight="1" x14ac:dyDescent="0.25">
      <c r="A32" s="40" t="s">
        <v>34</v>
      </c>
      <c r="B32" s="41" t="s">
        <v>351</v>
      </c>
      <c r="C32" s="41" t="s">
        <v>352</v>
      </c>
      <c r="D32" s="42" t="s">
        <v>23</v>
      </c>
      <c r="E32" s="59" t="s">
        <v>21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ht="15" hidden="1" customHeight="1" x14ac:dyDescent="0.25">
      <c r="A33" s="40" t="s">
        <v>4</v>
      </c>
      <c r="B33" s="41" t="s">
        <v>73</v>
      </c>
      <c r="C33" s="41" t="s">
        <v>193</v>
      </c>
      <c r="D33" s="42" t="s">
        <v>22</v>
      </c>
      <c r="E33" s="58" t="s">
        <v>43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15" customHeight="1" x14ac:dyDescent="0.25">
      <c r="A34" s="40" t="s">
        <v>161</v>
      </c>
      <c r="B34" s="41" t="s">
        <v>220</v>
      </c>
      <c r="C34" s="41" t="s">
        <v>221</v>
      </c>
      <c r="D34" s="42" t="s">
        <v>23</v>
      </c>
      <c r="E34" s="60" t="s">
        <v>21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15" customHeight="1" x14ac:dyDescent="0.25">
      <c r="A35" s="40" t="s">
        <v>3</v>
      </c>
      <c r="B35" s="41" t="s">
        <v>222</v>
      </c>
      <c r="C35" s="41" t="s">
        <v>223</v>
      </c>
      <c r="D35" s="42" t="s">
        <v>23</v>
      </c>
      <c r="E35" s="60" t="s">
        <v>21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15" customHeight="1" x14ac:dyDescent="0.25">
      <c r="A36" s="40" t="s">
        <v>34</v>
      </c>
      <c r="B36" s="41" t="s">
        <v>353</v>
      </c>
      <c r="C36" s="41" t="s">
        <v>354</v>
      </c>
      <c r="D36" s="42" t="s">
        <v>23</v>
      </c>
      <c r="E36" s="59" t="s">
        <v>21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ht="15" customHeight="1" x14ac:dyDescent="0.25">
      <c r="A37" s="40" t="s">
        <v>34</v>
      </c>
      <c r="B37" s="41" t="s">
        <v>165</v>
      </c>
      <c r="C37" s="41" t="s">
        <v>355</v>
      </c>
      <c r="D37" s="42" t="s">
        <v>22</v>
      </c>
      <c r="E37" s="59" t="s">
        <v>21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ht="15" customHeight="1" x14ac:dyDescent="0.25">
      <c r="A38" s="40" t="s">
        <v>34</v>
      </c>
      <c r="B38" s="41" t="s">
        <v>165</v>
      </c>
      <c r="C38" s="41" t="s">
        <v>356</v>
      </c>
      <c r="D38" s="42" t="s">
        <v>22</v>
      </c>
      <c r="E38" s="59" t="s">
        <v>21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ht="15" customHeight="1" x14ac:dyDescent="0.25">
      <c r="A39" s="40" t="s">
        <v>34</v>
      </c>
      <c r="B39" s="41" t="s">
        <v>165</v>
      </c>
      <c r="C39" s="41" t="s">
        <v>260</v>
      </c>
      <c r="D39" s="42" t="s">
        <v>23</v>
      </c>
      <c r="E39" s="60" t="s">
        <v>21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ht="15" customHeight="1" x14ac:dyDescent="0.25">
      <c r="A40" s="40" t="s">
        <v>3</v>
      </c>
      <c r="B40" s="41" t="s">
        <v>189</v>
      </c>
      <c r="C40" s="41" t="s">
        <v>194</v>
      </c>
      <c r="D40" s="42" t="s">
        <v>22</v>
      </c>
      <c r="E40" s="58" t="s">
        <v>21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ht="15" customHeight="1" x14ac:dyDescent="0.25">
      <c r="A41" s="40" t="s">
        <v>34</v>
      </c>
      <c r="B41" s="41" t="s">
        <v>357</v>
      </c>
      <c r="C41" s="41" t="s">
        <v>28</v>
      </c>
      <c r="D41" s="42" t="s">
        <v>22</v>
      </c>
      <c r="E41" s="59" t="s">
        <v>21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ht="15" customHeight="1" x14ac:dyDescent="0.25">
      <c r="A42" s="40" t="s">
        <v>34</v>
      </c>
      <c r="B42" s="41" t="s">
        <v>357</v>
      </c>
      <c r="C42" s="41" t="s">
        <v>358</v>
      </c>
      <c r="D42" s="42" t="s">
        <v>23</v>
      </c>
      <c r="E42" s="59" t="s">
        <v>21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ht="15" hidden="1" customHeight="1" x14ac:dyDescent="0.25">
      <c r="A43" s="40" t="s">
        <v>4</v>
      </c>
      <c r="B43" s="41" t="s">
        <v>118</v>
      </c>
      <c r="C43" s="41" t="s">
        <v>101</v>
      </c>
      <c r="D43" s="42" t="s">
        <v>22</v>
      </c>
      <c r="E43" s="58" t="s">
        <v>43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ht="15" customHeight="1" x14ac:dyDescent="0.25">
      <c r="A44" s="40" t="s">
        <v>13</v>
      </c>
      <c r="B44" s="41" t="s">
        <v>166</v>
      </c>
      <c r="C44" s="41" t="s">
        <v>167</v>
      </c>
      <c r="D44" s="42" t="s">
        <v>22</v>
      </c>
      <c r="E44" s="61" t="s">
        <v>21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ht="15" customHeight="1" x14ac:dyDescent="0.25">
      <c r="A45" s="40" t="s">
        <v>4</v>
      </c>
      <c r="B45" s="41" t="s">
        <v>131</v>
      </c>
      <c r="C45" s="41" t="s">
        <v>132</v>
      </c>
      <c r="D45" s="42" t="s">
        <v>22</v>
      </c>
      <c r="E45" s="58" t="s">
        <v>21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ht="15" customHeight="1" x14ac:dyDescent="0.25">
      <c r="A46" s="40" t="s">
        <v>34</v>
      </c>
      <c r="B46" s="41" t="s">
        <v>329</v>
      </c>
      <c r="C46" s="41" t="s">
        <v>261</v>
      </c>
      <c r="D46" s="42" t="s">
        <v>23</v>
      </c>
      <c r="E46" s="58" t="s">
        <v>21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ht="15" customHeight="1" x14ac:dyDescent="0.25">
      <c r="A47" s="40" t="s">
        <v>161</v>
      </c>
      <c r="B47" s="41" t="s">
        <v>262</v>
      </c>
      <c r="C47" s="41" t="s">
        <v>263</v>
      </c>
      <c r="D47" s="42" t="s">
        <v>22</v>
      </c>
      <c r="E47" s="58" t="s">
        <v>21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15" hidden="1" customHeight="1" x14ac:dyDescent="0.25">
      <c r="A48" s="40" t="s">
        <v>3</v>
      </c>
      <c r="B48" s="41" t="s">
        <v>133</v>
      </c>
      <c r="C48" s="41" t="s">
        <v>28</v>
      </c>
      <c r="D48" s="42" t="s">
        <v>22</v>
      </c>
      <c r="E48" s="58" t="s">
        <v>43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ht="15" customHeight="1" x14ac:dyDescent="0.25">
      <c r="A49" s="40" t="s">
        <v>3</v>
      </c>
      <c r="B49" s="41" t="s">
        <v>243</v>
      </c>
      <c r="C49" s="41" t="s">
        <v>244</v>
      </c>
      <c r="D49" s="48" t="s">
        <v>23</v>
      </c>
      <c r="E49" s="61" t="s">
        <v>21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15" hidden="1" customHeight="1" x14ac:dyDescent="0.25">
      <c r="A50" s="40" t="s">
        <v>34</v>
      </c>
      <c r="B50" s="41" t="s">
        <v>243</v>
      </c>
      <c r="C50" s="41" t="s">
        <v>245</v>
      </c>
      <c r="D50" s="42" t="s">
        <v>22</v>
      </c>
      <c r="E50" s="61" t="s">
        <v>43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ht="15" customHeight="1" x14ac:dyDescent="0.25">
      <c r="A51" s="46" t="s">
        <v>7</v>
      </c>
      <c r="B51" s="41" t="s">
        <v>110</v>
      </c>
      <c r="C51" s="41" t="s">
        <v>15</v>
      </c>
      <c r="D51" s="42" t="s">
        <v>23</v>
      </c>
      <c r="E51" s="60" t="s">
        <v>21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ht="15" customHeight="1" x14ac:dyDescent="0.25">
      <c r="A52" s="40" t="s">
        <v>3</v>
      </c>
      <c r="B52" s="41" t="s">
        <v>110</v>
      </c>
      <c r="C52" s="41" t="s">
        <v>209</v>
      </c>
      <c r="D52" s="42" t="s">
        <v>23</v>
      </c>
      <c r="E52" s="60" t="s">
        <v>21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5" customHeight="1" x14ac:dyDescent="0.25">
      <c r="A53" s="40" t="s">
        <v>34</v>
      </c>
      <c r="B53" s="49" t="s">
        <v>330</v>
      </c>
      <c r="C53" s="49" t="s">
        <v>331</v>
      </c>
      <c r="D53" s="42" t="s">
        <v>23</v>
      </c>
      <c r="E53" s="61" t="s">
        <v>21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ht="15" customHeight="1" x14ac:dyDescent="0.25">
      <c r="A54" s="40" t="s">
        <v>34</v>
      </c>
      <c r="B54" s="49" t="s">
        <v>359</v>
      </c>
      <c r="C54" s="49" t="s">
        <v>360</v>
      </c>
      <c r="D54" s="42" t="s">
        <v>22</v>
      </c>
      <c r="E54" s="59" t="s">
        <v>21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ht="15" customHeight="1" x14ac:dyDescent="0.25">
      <c r="A55" s="40" t="s">
        <v>44</v>
      </c>
      <c r="B55" s="41" t="s">
        <v>88</v>
      </c>
      <c r="C55" s="41" t="s">
        <v>35</v>
      </c>
      <c r="D55" s="42" t="s">
        <v>23</v>
      </c>
      <c r="E55" s="58" t="s">
        <v>21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ht="15" customHeight="1" x14ac:dyDescent="0.25">
      <c r="A56" s="40" t="s">
        <v>3</v>
      </c>
      <c r="B56" s="41" t="s">
        <v>88</v>
      </c>
      <c r="C56" s="41" t="s">
        <v>224</v>
      </c>
      <c r="D56" s="42" t="s">
        <v>23</v>
      </c>
      <c r="E56" s="60" t="s">
        <v>21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ht="15" customHeight="1" x14ac:dyDescent="0.25">
      <c r="A57" s="40" t="s">
        <v>161</v>
      </c>
      <c r="B57" s="41" t="s">
        <v>264</v>
      </c>
      <c r="C57" s="41" t="s">
        <v>265</v>
      </c>
      <c r="D57" s="42" t="s">
        <v>22</v>
      </c>
      <c r="E57" s="60" t="s">
        <v>21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 ht="15" customHeight="1" x14ac:dyDescent="0.25">
      <c r="A58" s="40" t="s">
        <v>7</v>
      </c>
      <c r="B58" s="41" t="s">
        <v>74</v>
      </c>
      <c r="C58" s="41" t="s">
        <v>64</v>
      </c>
      <c r="D58" s="42" t="s">
        <v>22</v>
      </c>
      <c r="E58" s="58" t="s">
        <v>21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 ht="15" customHeight="1" x14ac:dyDescent="0.25">
      <c r="A59" s="40" t="s">
        <v>34</v>
      </c>
      <c r="B59" s="41" t="s">
        <v>361</v>
      </c>
      <c r="C59" s="41" t="s">
        <v>362</v>
      </c>
      <c r="D59" s="42" t="s">
        <v>23</v>
      </c>
      <c r="E59" s="59" t="s">
        <v>21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 ht="15" hidden="1" customHeight="1" x14ac:dyDescent="0.25">
      <c r="A60" s="40" t="s">
        <v>13</v>
      </c>
      <c r="B60" s="41" t="s">
        <v>266</v>
      </c>
      <c r="C60" s="41" t="s">
        <v>267</v>
      </c>
      <c r="D60" s="42" t="s">
        <v>2</v>
      </c>
      <c r="E60" s="58" t="s">
        <v>43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19" ht="15" hidden="1" customHeight="1" x14ac:dyDescent="0.25">
      <c r="A61" s="40" t="s">
        <v>3</v>
      </c>
      <c r="B61" s="41" t="s">
        <v>168</v>
      </c>
      <c r="C61" s="41" t="s">
        <v>169</v>
      </c>
      <c r="D61" s="42" t="s">
        <v>22</v>
      </c>
      <c r="E61" s="61" t="s">
        <v>43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 ht="15" hidden="1" customHeight="1" x14ac:dyDescent="0.25">
      <c r="A62" s="40" t="s">
        <v>4</v>
      </c>
      <c r="B62" s="41" t="s">
        <v>58</v>
      </c>
      <c r="C62" s="41" t="s">
        <v>59</v>
      </c>
      <c r="D62" s="42" t="s">
        <v>22</v>
      </c>
      <c r="E62" s="58" t="s">
        <v>43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ht="15" customHeight="1" x14ac:dyDescent="0.25">
      <c r="A63" s="40" t="s">
        <v>3</v>
      </c>
      <c r="B63" s="41" t="s">
        <v>225</v>
      </c>
      <c r="C63" s="41" t="s">
        <v>226</v>
      </c>
      <c r="D63" s="42" t="s">
        <v>22</v>
      </c>
      <c r="E63" s="60" t="s">
        <v>21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 ht="15" customHeight="1" x14ac:dyDescent="0.25">
      <c r="A64" s="40" t="s">
        <v>13</v>
      </c>
      <c r="B64" s="41" t="s">
        <v>89</v>
      </c>
      <c r="C64" s="41" t="s">
        <v>75</v>
      </c>
      <c r="D64" s="42" t="s">
        <v>22</v>
      </c>
      <c r="E64" s="58" t="s">
        <v>21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ht="15" hidden="1" customHeight="1" x14ac:dyDescent="0.25">
      <c r="A65" s="40" t="s">
        <v>5</v>
      </c>
      <c r="B65" s="41" t="s">
        <v>60</v>
      </c>
      <c r="C65" s="41" t="s">
        <v>61</v>
      </c>
      <c r="D65" s="42" t="s">
        <v>22</v>
      </c>
      <c r="E65" s="58" t="s">
        <v>43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ht="15" customHeight="1" x14ac:dyDescent="0.25">
      <c r="A66" s="40" t="s">
        <v>34</v>
      </c>
      <c r="B66" s="41" t="s">
        <v>363</v>
      </c>
      <c r="C66" s="41" t="s">
        <v>364</v>
      </c>
      <c r="D66" s="42" t="s">
        <v>22</v>
      </c>
      <c r="E66" s="59" t="s">
        <v>21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ht="15" customHeight="1" x14ac:dyDescent="0.25">
      <c r="A67" s="40" t="s">
        <v>34</v>
      </c>
      <c r="B67" s="41" t="s">
        <v>291</v>
      </c>
      <c r="C67" s="41" t="s">
        <v>292</v>
      </c>
      <c r="D67" s="42" t="s">
        <v>23</v>
      </c>
      <c r="E67" s="58" t="s">
        <v>21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5" hidden="1" customHeight="1" x14ac:dyDescent="0.25">
      <c r="A68" s="40" t="s">
        <v>34</v>
      </c>
      <c r="B68" s="41" t="s">
        <v>227</v>
      </c>
      <c r="C68" s="41" t="s">
        <v>228</v>
      </c>
      <c r="D68" s="42" t="s">
        <v>22</v>
      </c>
      <c r="E68" s="60" t="s">
        <v>43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ht="15" customHeight="1" x14ac:dyDescent="0.25">
      <c r="A69" s="40" t="s">
        <v>34</v>
      </c>
      <c r="B69" s="41" t="s">
        <v>365</v>
      </c>
      <c r="C69" s="41" t="s">
        <v>366</v>
      </c>
      <c r="D69" s="42" t="s">
        <v>22</v>
      </c>
      <c r="E69" s="59" t="s">
        <v>21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 ht="15" customHeight="1" x14ac:dyDescent="0.25">
      <c r="A70" s="40" t="s">
        <v>4</v>
      </c>
      <c r="B70" s="41" t="s">
        <v>134</v>
      </c>
      <c r="C70" s="41" t="s">
        <v>135</v>
      </c>
      <c r="D70" s="42" t="s">
        <v>23</v>
      </c>
      <c r="E70" s="58" t="s">
        <v>21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15" hidden="1" customHeight="1" x14ac:dyDescent="0.25">
      <c r="A71" s="40" t="s">
        <v>3</v>
      </c>
      <c r="B71" s="41" t="s">
        <v>170</v>
      </c>
      <c r="C71" s="41" t="s">
        <v>195</v>
      </c>
      <c r="D71" s="42" t="s">
        <v>22</v>
      </c>
      <c r="E71" s="61" t="s">
        <v>43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ht="15" customHeight="1" x14ac:dyDescent="0.25">
      <c r="A72" s="40" t="s">
        <v>5</v>
      </c>
      <c r="B72" s="41" t="s">
        <v>66</v>
      </c>
      <c r="C72" s="41" t="s">
        <v>196</v>
      </c>
      <c r="D72" s="42" t="s">
        <v>22</v>
      </c>
      <c r="E72" s="58" t="s">
        <v>21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ht="15" hidden="1" customHeight="1" x14ac:dyDescent="0.25">
      <c r="A73" s="40" t="s">
        <v>5</v>
      </c>
      <c r="B73" s="41" t="s">
        <v>36</v>
      </c>
      <c r="C73" s="41" t="s">
        <v>197</v>
      </c>
      <c r="D73" s="42" t="s">
        <v>22</v>
      </c>
      <c r="E73" s="58" t="s">
        <v>43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5" customHeight="1" x14ac:dyDescent="0.25">
      <c r="A74" s="40" t="s">
        <v>34</v>
      </c>
      <c r="B74" s="41" t="s">
        <v>268</v>
      </c>
      <c r="C74" s="41" t="s">
        <v>269</v>
      </c>
      <c r="D74" s="42" t="s">
        <v>22</v>
      </c>
      <c r="E74" s="58" t="s">
        <v>21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5" customHeight="1" x14ac:dyDescent="0.25">
      <c r="A75" s="40" t="s">
        <v>13</v>
      </c>
      <c r="B75" s="41" t="s">
        <v>136</v>
      </c>
      <c r="C75" s="41" t="s">
        <v>137</v>
      </c>
      <c r="D75" s="42" t="s">
        <v>22</v>
      </c>
      <c r="E75" s="58" t="s">
        <v>21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ht="15" customHeight="1" x14ac:dyDescent="0.25">
      <c r="A76" s="40" t="s">
        <v>7</v>
      </c>
      <c r="B76" s="41" t="s">
        <v>62</v>
      </c>
      <c r="C76" s="41" t="s">
        <v>45</v>
      </c>
      <c r="D76" s="42" t="s">
        <v>23</v>
      </c>
      <c r="E76" s="58" t="s">
        <v>21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 ht="15" hidden="1" customHeight="1" x14ac:dyDescent="0.25">
      <c r="A77" s="40" t="s">
        <v>4</v>
      </c>
      <c r="B77" s="41" t="s">
        <v>119</v>
      </c>
      <c r="C77" s="41" t="s">
        <v>120</v>
      </c>
      <c r="D77" s="42" t="s">
        <v>23</v>
      </c>
      <c r="E77" s="58" t="s">
        <v>43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 ht="15" customHeight="1" x14ac:dyDescent="0.25">
      <c r="A78" s="40" t="s">
        <v>3</v>
      </c>
      <c r="B78" s="41" t="s">
        <v>229</v>
      </c>
      <c r="C78" s="41" t="s">
        <v>230</v>
      </c>
      <c r="D78" s="42" t="s">
        <v>22</v>
      </c>
      <c r="E78" s="60" t="s">
        <v>21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 ht="15" customHeight="1" x14ac:dyDescent="0.25">
      <c r="A79" s="40" t="s">
        <v>34</v>
      </c>
      <c r="B79" s="41" t="s">
        <v>367</v>
      </c>
      <c r="C79" s="41" t="s">
        <v>368</v>
      </c>
      <c r="D79" s="42" t="s">
        <v>23</v>
      </c>
      <c r="E79" s="59" t="s">
        <v>21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 ht="15" customHeight="1" x14ac:dyDescent="0.25">
      <c r="A80" s="40" t="s">
        <v>13</v>
      </c>
      <c r="B80" s="41" t="s">
        <v>171</v>
      </c>
      <c r="C80" s="41" t="s">
        <v>172</v>
      </c>
      <c r="D80" s="42" t="s">
        <v>22</v>
      </c>
      <c r="E80" s="61" t="s">
        <v>21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15" customHeight="1" x14ac:dyDescent="0.25">
      <c r="A81" s="40" t="s">
        <v>3</v>
      </c>
      <c r="B81" s="41" t="s">
        <v>293</v>
      </c>
      <c r="C81" s="41" t="s">
        <v>332</v>
      </c>
      <c r="D81" s="42" t="s">
        <v>22</v>
      </c>
      <c r="E81" s="61" t="s">
        <v>21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ht="15" customHeight="1" x14ac:dyDescent="0.25">
      <c r="A82" s="40" t="s">
        <v>34</v>
      </c>
      <c r="B82" s="45" t="s">
        <v>293</v>
      </c>
      <c r="C82" s="41" t="s">
        <v>294</v>
      </c>
      <c r="D82" s="42" t="s">
        <v>22</v>
      </c>
      <c r="E82" s="58" t="s">
        <v>21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ht="15" customHeight="1" x14ac:dyDescent="0.25">
      <c r="A83" s="40" t="s">
        <v>34</v>
      </c>
      <c r="B83" s="41" t="s">
        <v>295</v>
      </c>
      <c r="C83" s="41" t="s">
        <v>296</v>
      </c>
      <c r="D83" s="42" t="s">
        <v>22</v>
      </c>
      <c r="E83" s="58" t="s">
        <v>21</v>
      </c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 ht="15" customHeight="1" x14ac:dyDescent="0.25">
      <c r="A84" s="50" t="s">
        <v>34</v>
      </c>
      <c r="B84" s="51" t="s">
        <v>385</v>
      </c>
      <c r="C84" s="52" t="s">
        <v>386</v>
      </c>
      <c r="D84" s="50" t="s">
        <v>23</v>
      </c>
      <c r="E84" s="58" t="s">
        <v>21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 ht="15" customHeight="1" x14ac:dyDescent="0.25">
      <c r="A85" s="40" t="s">
        <v>161</v>
      </c>
      <c r="B85" s="41" t="s">
        <v>270</v>
      </c>
      <c r="C85" s="41" t="s">
        <v>333</v>
      </c>
      <c r="D85" s="42" t="s">
        <v>23</v>
      </c>
      <c r="E85" s="58" t="s">
        <v>21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ht="15" customHeight="1" x14ac:dyDescent="0.25">
      <c r="A86" s="40" t="s">
        <v>3</v>
      </c>
      <c r="B86" s="41" t="s">
        <v>186</v>
      </c>
      <c r="C86" s="41" t="s">
        <v>187</v>
      </c>
      <c r="D86" s="42" t="s">
        <v>22</v>
      </c>
      <c r="E86" s="61" t="s">
        <v>21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 ht="15" customHeight="1" x14ac:dyDescent="0.25">
      <c r="A87" s="50" t="s">
        <v>34</v>
      </c>
      <c r="B87" s="51" t="s">
        <v>334</v>
      </c>
      <c r="C87" s="52" t="s">
        <v>297</v>
      </c>
      <c r="D87" s="50" t="s">
        <v>23</v>
      </c>
      <c r="E87" s="58" t="s">
        <v>21</v>
      </c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 ht="15" hidden="1" customHeight="1" x14ac:dyDescent="0.25">
      <c r="A88" s="40" t="s">
        <v>34</v>
      </c>
      <c r="B88" s="41" t="s">
        <v>271</v>
      </c>
      <c r="C88" s="41" t="s">
        <v>272</v>
      </c>
      <c r="D88" s="42" t="s">
        <v>23</v>
      </c>
      <c r="E88" s="61" t="s">
        <v>43</v>
      </c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 ht="15" customHeight="1" x14ac:dyDescent="0.25">
      <c r="A89" s="40" t="s">
        <v>34</v>
      </c>
      <c r="B89" s="41" t="s">
        <v>369</v>
      </c>
      <c r="C89" s="41" t="s">
        <v>370</v>
      </c>
      <c r="D89" s="42" t="s">
        <v>22</v>
      </c>
      <c r="E89" s="59" t="s">
        <v>21</v>
      </c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ht="15" customHeight="1" x14ac:dyDescent="0.25">
      <c r="A90" s="40" t="s">
        <v>161</v>
      </c>
      <c r="B90" s="41" t="s">
        <v>273</v>
      </c>
      <c r="C90" s="41" t="s">
        <v>335</v>
      </c>
      <c r="D90" s="42" t="s">
        <v>23</v>
      </c>
      <c r="E90" s="61" t="s">
        <v>21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ht="15" hidden="1" customHeight="1" x14ac:dyDescent="0.25">
      <c r="A91" s="40" t="s">
        <v>4</v>
      </c>
      <c r="B91" s="41" t="s">
        <v>102</v>
      </c>
      <c r="C91" s="41" t="s">
        <v>84</v>
      </c>
      <c r="D91" s="42" t="s">
        <v>22</v>
      </c>
      <c r="E91" s="58" t="s">
        <v>43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ht="15" customHeight="1" x14ac:dyDescent="0.25">
      <c r="A92" s="40" t="s">
        <v>7</v>
      </c>
      <c r="B92" s="41" t="s">
        <v>108</v>
      </c>
      <c r="C92" s="41" t="s">
        <v>109</v>
      </c>
      <c r="D92" s="42" t="s">
        <v>22</v>
      </c>
      <c r="E92" s="58" t="s">
        <v>21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ht="15" customHeight="1" x14ac:dyDescent="0.25">
      <c r="A93" s="40" t="s">
        <v>7</v>
      </c>
      <c r="B93" s="41" t="s">
        <v>138</v>
      </c>
      <c r="C93" s="41" t="s">
        <v>139</v>
      </c>
      <c r="D93" s="42" t="s">
        <v>23</v>
      </c>
      <c r="E93" s="58" t="s">
        <v>21</v>
      </c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 ht="15" hidden="1" customHeight="1" x14ac:dyDescent="0.25">
      <c r="A94" s="46" t="s">
        <v>7</v>
      </c>
      <c r="B94" s="41" t="s">
        <v>138</v>
      </c>
      <c r="C94" s="41" t="s">
        <v>140</v>
      </c>
      <c r="D94" s="42" t="s">
        <v>23</v>
      </c>
      <c r="E94" s="58" t="s">
        <v>43</v>
      </c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ht="15" hidden="1" customHeight="1" x14ac:dyDescent="0.25">
      <c r="A95" s="40" t="s">
        <v>13</v>
      </c>
      <c r="B95" s="41" t="s">
        <v>31</v>
      </c>
      <c r="C95" s="41" t="s">
        <v>159</v>
      </c>
      <c r="D95" s="42" t="s">
        <v>22</v>
      </c>
      <c r="E95" s="58" t="s">
        <v>43</v>
      </c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19" ht="15" customHeight="1" x14ac:dyDescent="0.25">
      <c r="A96" s="40" t="s">
        <v>34</v>
      </c>
      <c r="B96" s="41" t="s">
        <v>31</v>
      </c>
      <c r="C96" s="41" t="s">
        <v>371</v>
      </c>
      <c r="D96" s="42" t="s">
        <v>22</v>
      </c>
      <c r="E96" s="59" t="s">
        <v>21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19" ht="15" customHeight="1" x14ac:dyDescent="0.25">
      <c r="A97" s="40" t="s">
        <v>34</v>
      </c>
      <c r="B97" s="41" t="s">
        <v>31</v>
      </c>
      <c r="C97" s="41" t="s">
        <v>372</v>
      </c>
      <c r="D97" s="42" t="s">
        <v>23</v>
      </c>
      <c r="E97" s="59" t="s">
        <v>21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19" ht="15" customHeight="1" x14ac:dyDescent="0.25">
      <c r="A98" s="40" t="s">
        <v>34</v>
      </c>
      <c r="B98" s="41" t="s">
        <v>298</v>
      </c>
      <c r="C98" s="41" t="s">
        <v>299</v>
      </c>
      <c r="D98" s="42" t="s">
        <v>23</v>
      </c>
      <c r="E98" s="58" t="s">
        <v>21</v>
      </c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19" ht="15" customHeight="1" x14ac:dyDescent="0.25">
      <c r="A99" s="40" t="s">
        <v>3</v>
      </c>
      <c r="B99" s="41" t="s">
        <v>141</v>
      </c>
      <c r="C99" s="41" t="s">
        <v>101</v>
      </c>
      <c r="D99" s="42" t="s">
        <v>22</v>
      </c>
      <c r="E99" s="58" t="s">
        <v>21</v>
      </c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19" ht="15" customHeight="1" x14ac:dyDescent="0.25">
      <c r="A100" s="40" t="s">
        <v>34</v>
      </c>
      <c r="B100" s="41" t="s">
        <v>274</v>
      </c>
      <c r="C100" s="41" t="s">
        <v>323</v>
      </c>
      <c r="D100" s="42" t="s">
        <v>22</v>
      </c>
      <c r="E100" s="58" t="s">
        <v>21</v>
      </c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ht="15" customHeight="1" x14ac:dyDescent="0.25">
      <c r="A101" s="40" t="s">
        <v>34</v>
      </c>
      <c r="B101" s="41" t="s">
        <v>300</v>
      </c>
      <c r="C101" s="41" t="s">
        <v>72</v>
      </c>
      <c r="D101" s="42" t="s">
        <v>22</v>
      </c>
      <c r="E101" s="58" t="s">
        <v>21</v>
      </c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ht="15" hidden="1" customHeight="1" x14ac:dyDescent="0.25">
      <c r="A102" s="40" t="s">
        <v>5</v>
      </c>
      <c r="B102" s="41" t="s">
        <v>90</v>
      </c>
      <c r="C102" s="41" t="s">
        <v>38</v>
      </c>
      <c r="D102" s="42" t="s">
        <v>22</v>
      </c>
      <c r="E102" s="58" t="s">
        <v>43</v>
      </c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19" ht="15" customHeight="1" x14ac:dyDescent="0.25">
      <c r="A103" s="40" t="s">
        <v>4</v>
      </c>
      <c r="B103" s="41" t="s">
        <v>90</v>
      </c>
      <c r="C103" s="41" t="s">
        <v>84</v>
      </c>
      <c r="D103" s="42" t="s">
        <v>22</v>
      </c>
      <c r="E103" s="58" t="s">
        <v>21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19" ht="15" customHeight="1" x14ac:dyDescent="0.25">
      <c r="A104" s="40" t="s">
        <v>34</v>
      </c>
      <c r="B104" s="41" t="s">
        <v>373</v>
      </c>
      <c r="C104" s="41" t="s">
        <v>374</v>
      </c>
      <c r="D104" s="42" t="s">
        <v>23</v>
      </c>
      <c r="E104" s="59" t="s">
        <v>21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 ht="15" customHeight="1" x14ac:dyDescent="0.25">
      <c r="A105" s="40" t="s">
        <v>161</v>
      </c>
      <c r="B105" s="41" t="s">
        <v>246</v>
      </c>
      <c r="C105" s="41" t="s">
        <v>247</v>
      </c>
      <c r="D105" s="42" t="s">
        <v>22</v>
      </c>
      <c r="E105" s="61" t="s">
        <v>21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19" ht="15" customHeight="1" x14ac:dyDescent="0.25">
      <c r="A106" s="40" t="s">
        <v>7</v>
      </c>
      <c r="B106" s="41" t="s">
        <v>76</v>
      </c>
      <c r="C106" s="41" t="s">
        <v>29</v>
      </c>
      <c r="D106" s="42" t="s">
        <v>23</v>
      </c>
      <c r="E106" s="58" t="s">
        <v>21</v>
      </c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1:19" ht="15" customHeight="1" x14ac:dyDescent="0.25">
      <c r="A107" s="40" t="s">
        <v>3</v>
      </c>
      <c r="B107" s="41" t="s">
        <v>275</v>
      </c>
      <c r="C107" s="41" t="s">
        <v>336</v>
      </c>
      <c r="D107" s="42" t="s">
        <v>22</v>
      </c>
      <c r="E107" s="58" t="s">
        <v>21</v>
      </c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19" ht="15" hidden="1" customHeight="1" x14ac:dyDescent="0.25">
      <c r="A108" s="40" t="s">
        <v>5</v>
      </c>
      <c r="B108" s="41" t="s">
        <v>91</v>
      </c>
      <c r="C108" s="41" t="s">
        <v>198</v>
      </c>
      <c r="D108" s="42" t="s">
        <v>22</v>
      </c>
      <c r="E108" s="58" t="s">
        <v>43</v>
      </c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19" ht="15" hidden="1" customHeight="1" x14ac:dyDescent="0.25">
      <c r="A109" s="40" t="s">
        <v>7</v>
      </c>
      <c r="B109" s="41" t="s">
        <v>92</v>
      </c>
      <c r="C109" s="41" t="s">
        <v>57</v>
      </c>
      <c r="D109" s="42" t="s">
        <v>23</v>
      </c>
      <c r="E109" s="63" t="s">
        <v>43</v>
      </c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1:19" ht="15" hidden="1" customHeight="1" x14ac:dyDescent="0.25">
      <c r="A110" s="40" t="s">
        <v>13</v>
      </c>
      <c r="B110" s="41" t="s">
        <v>152</v>
      </c>
      <c r="C110" s="41" t="s">
        <v>153</v>
      </c>
      <c r="D110" s="42" t="s">
        <v>22</v>
      </c>
      <c r="E110" s="58" t="s">
        <v>43</v>
      </c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19" ht="15" hidden="1" customHeight="1" x14ac:dyDescent="0.25">
      <c r="A111" s="40" t="s">
        <v>13</v>
      </c>
      <c r="B111" s="41" t="s">
        <v>173</v>
      </c>
      <c r="C111" s="41" t="s">
        <v>174</v>
      </c>
      <c r="D111" s="42" t="s">
        <v>22</v>
      </c>
      <c r="E111" s="61" t="s">
        <v>43</v>
      </c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spans="1:19" ht="15" customHeight="1" x14ac:dyDescent="0.25">
      <c r="A112" s="40" t="s">
        <v>13</v>
      </c>
      <c r="B112" s="41" t="s">
        <v>151</v>
      </c>
      <c r="C112" s="41" t="s">
        <v>19</v>
      </c>
      <c r="D112" s="42" t="s">
        <v>22</v>
      </c>
      <c r="E112" s="58" t="s">
        <v>21</v>
      </c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spans="1:19" ht="15" customHeight="1" x14ac:dyDescent="0.25">
      <c r="A113" s="40" t="s">
        <v>4</v>
      </c>
      <c r="B113" s="41" t="s">
        <v>85</v>
      </c>
      <c r="C113" s="41" t="s">
        <v>86</v>
      </c>
      <c r="D113" s="42" t="s">
        <v>22</v>
      </c>
      <c r="E113" s="63" t="s">
        <v>21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 ht="15" customHeight="1" x14ac:dyDescent="0.25">
      <c r="A114" s="40" t="s">
        <v>3</v>
      </c>
      <c r="B114" s="41" t="s">
        <v>85</v>
      </c>
      <c r="C114" s="41" t="s">
        <v>199</v>
      </c>
      <c r="D114" s="42" t="s">
        <v>23</v>
      </c>
      <c r="E114" s="61" t="s">
        <v>21</v>
      </c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1:19" ht="15" hidden="1" customHeight="1" x14ac:dyDescent="0.25">
      <c r="A115" s="40" t="s">
        <v>34</v>
      </c>
      <c r="B115" s="41" t="s">
        <v>231</v>
      </c>
      <c r="C115" s="41" t="s">
        <v>232</v>
      </c>
      <c r="D115" s="42" t="s">
        <v>23</v>
      </c>
      <c r="E115" s="60" t="s">
        <v>43</v>
      </c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 ht="15" customHeight="1" x14ac:dyDescent="0.25">
      <c r="A116" s="40" t="s">
        <v>34</v>
      </c>
      <c r="B116" s="41" t="s">
        <v>77</v>
      </c>
      <c r="C116" s="41" t="s">
        <v>301</v>
      </c>
      <c r="D116" s="42" t="s">
        <v>22</v>
      </c>
      <c r="E116" s="58" t="s">
        <v>21</v>
      </c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 ht="15" customHeight="1" x14ac:dyDescent="0.25">
      <c r="A117" s="40" t="s">
        <v>4</v>
      </c>
      <c r="B117" s="41" t="s">
        <v>77</v>
      </c>
      <c r="C117" s="41" t="s">
        <v>78</v>
      </c>
      <c r="D117" s="42" t="s">
        <v>22</v>
      </c>
      <c r="E117" s="58" t="s">
        <v>21</v>
      </c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1:19" ht="15" customHeight="1" x14ac:dyDescent="0.25">
      <c r="A118" s="40" t="s">
        <v>34</v>
      </c>
      <c r="B118" s="41" t="s">
        <v>375</v>
      </c>
      <c r="C118" s="41" t="s">
        <v>19</v>
      </c>
      <c r="D118" s="42" t="s">
        <v>22</v>
      </c>
      <c r="E118" s="59" t="s">
        <v>21</v>
      </c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ht="15" hidden="1" customHeight="1" x14ac:dyDescent="0.25">
      <c r="A119" s="40" t="s">
        <v>13</v>
      </c>
      <c r="B119" s="41" t="s">
        <v>142</v>
      </c>
      <c r="C119" s="41" t="s">
        <v>200</v>
      </c>
      <c r="D119" s="42" t="s">
        <v>22</v>
      </c>
      <c r="E119" s="58" t="s">
        <v>43</v>
      </c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19" ht="15" hidden="1" customHeight="1" x14ac:dyDescent="0.25">
      <c r="A120" s="40" t="s">
        <v>34</v>
      </c>
      <c r="B120" s="41" t="s">
        <v>248</v>
      </c>
      <c r="C120" s="41" t="s">
        <v>84</v>
      </c>
      <c r="D120" s="42" t="s">
        <v>22</v>
      </c>
      <c r="E120" s="61" t="s">
        <v>43</v>
      </c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 ht="15" hidden="1" customHeight="1" x14ac:dyDescent="0.25">
      <c r="A121" s="40" t="s">
        <v>34</v>
      </c>
      <c r="B121" s="41" t="s">
        <v>276</v>
      </c>
      <c r="C121" s="41" t="s">
        <v>277</v>
      </c>
      <c r="D121" s="42" t="s">
        <v>22</v>
      </c>
      <c r="E121" s="61" t="s">
        <v>43</v>
      </c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ht="15" customHeight="1" x14ac:dyDescent="0.25">
      <c r="A122" s="40" t="s">
        <v>34</v>
      </c>
      <c r="B122" s="45" t="s">
        <v>302</v>
      </c>
      <c r="C122" s="41" t="s">
        <v>303</v>
      </c>
      <c r="D122" s="42" t="s">
        <v>22</v>
      </c>
      <c r="E122" s="58" t="s">
        <v>21</v>
      </c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 ht="15" customHeight="1" x14ac:dyDescent="0.25">
      <c r="A123" s="40" t="s">
        <v>3</v>
      </c>
      <c r="B123" s="41" t="s">
        <v>201</v>
      </c>
      <c r="C123" s="41" t="s">
        <v>20</v>
      </c>
      <c r="D123" s="42" t="s">
        <v>22</v>
      </c>
      <c r="E123" s="61" t="s">
        <v>21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ht="15" customHeight="1" x14ac:dyDescent="0.25">
      <c r="A124" s="40" t="s">
        <v>4</v>
      </c>
      <c r="B124" s="41" t="s">
        <v>201</v>
      </c>
      <c r="C124" s="41" t="s">
        <v>30</v>
      </c>
      <c r="D124" s="42" t="s">
        <v>22</v>
      </c>
      <c r="E124" s="58" t="s">
        <v>21</v>
      </c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 ht="15" hidden="1" customHeight="1" x14ac:dyDescent="0.25">
      <c r="A125" s="40" t="s">
        <v>13</v>
      </c>
      <c r="B125" s="41" t="s">
        <v>79</v>
      </c>
      <c r="C125" s="41" t="s">
        <v>71</v>
      </c>
      <c r="D125" s="42" t="s">
        <v>23</v>
      </c>
      <c r="E125" s="58" t="s">
        <v>43</v>
      </c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1:19" ht="15" customHeight="1" x14ac:dyDescent="0.25">
      <c r="A126" s="40" t="s">
        <v>34</v>
      </c>
      <c r="B126" s="41" t="s">
        <v>304</v>
      </c>
      <c r="C126" s="41" t="s">
        <v>20</v>
      </c>
      <c r="D126" s="42" t="s">
        <v>22</v>
      </c>
      <c r="E126" s="58" t="s">
        <v>21</v>
      </c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ht="15" customHeight="1" x14ac:dyDescent="0.25">
      <c r="A127" s="40" t="s">
        <v>34</v>
      </c>
      <c r="B127" s="41" t="s">
        <v>304</v>
      </c>
      <c r="C127" s="41" t="s">
        <v>305</v>
      </c>
      <c r="D127" s="42" t="s">
        <v>22</v>
      </c>
      <c r="E127" s="58" t="s">
        <v>21</v>
      </c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ht="15" customHeight="1" x14ac:dyDescent="0.25">
      <c r="A128" s="40" t="s">
        <v>3</v>
      </c>
      <c r="B128" s="41" t="s">
        <v>337</v>
      </c>
      <c r="C128" s="41" t="s">
        <v>338</v>
      </c>
      <c r="D128" s="42" t="s">
        <v>22</v>
      </c>
      <c r="E128" s="58" t="s">
        <v>21</v>
      </c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ht="15" customHeight="1" x14ac:dyDescent="0.25">
      <c r="A129" s="40" t="s">
        <v>161</v>
      </c>
      <c r="B129" s="41" t="s">
        <v>337</v>
      </c>
      <c r="C129" s="41" t="s">
        <v>27</v>
      </c>
      <c r="D129" s="42" t="s">
        <v>23</v>
      </c>
      <c r="E129" s="58" t="s">
        <v>21</v>
      </c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ht="15" customHeight="1" x14ac:dyDescent="0.25">
      <c r="A130" s="40" t="s">
        <v>34</v>
      </c>
      <c r="B130" s="41" t="s">
        <v>376</v>
      </c>
      <c r="C130" s="41" t="s">
        <v>377</v>
      </c>
      <c r="D130" s="42" t="s">
        <v>22</v>
      </c>
      <c r="E130" s="59" t="s">
        <v>21</v>
      </c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 ht="15" customHeight="1" x14ac:dyDescent="0.25">
      <c r="A131" s="40" t="s">
        <v>4</v>
      </c>
      <c r="B131" s="41" t="s">
        <v>143</v>
      </c>
      <c r="C131" s="41" t="s">
        <v>202</v>
      </c>
      <c r="D131" s="42" t="s">
        <v>23</v>
      </c>
      <c r="E131" s="58" t="s">
        <v>21</v>
      </c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 ht="15" hidden="1" customHeight="1" x14ac:dyDescent="0.25">
      <c r="A132" s="40" t="s">
        <v>13</v>
      </c>
      <c r="B132" s="41" t="s">
        <v>144</v>
      </c>
      <c r="C132" s="41" t="s">
        <v>145</v>
      </c>
      <c r="D132" s="42" t="s">
        <v>23</v>
      </c>
      <c r="E132" s="58" t="s">
        <v>43</v>
      </c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ht="15" customHeight="1" x14ac:dyDescent="0.25">
      <c r="A133" s="50" t="s">
        <v>34</v>
      </c>
      <c r="B133" s="51" t="s">
        <v>306</v>
      </c>
      <c r="C133" s="52" t="s">
        <v>307</v>
      </c>
      <c r="D133" s="50" t="s">
        <v>22</v>
      </c>
      <c r="E133" s="58" t="s">
        <v>21</v>
      </c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 ht="15" customHeight="1" x14ac:dyDescent="0.25">
      <c r="A134" s="50" t="s">
        <v>34</v>
      </c>
      <c r="B134" s="51" t="s">
        <v>308</v>
      </c>
      <c r="C134" s="52" t="s">
        <v>27</v>
      </c>
      <c r="D134" s="50" t="s">
        <v>23</v>
      </c>
      <c r="E134" s="58" t="s">
        <v>21</v>
      </c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ht="15" customHeight="1" x14ac:dyDescent="0.25">
      <c r="A135" s="40" t="s">
        <v>13</v>
      </c>
      <c r="B135" s="41" t="s">
        <v>39</v>
      </c>
      <c r="C135" s="41" t="s">
        <v>203</v>
      </c>
      <c r="D135" s="42" t="s">
        <v>22</v>
      </c>
      <c r="E135" s="58" t="s">
        <v>21</v>
      </c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ht="15" hidden="1" customHeight="1" x14ac:dyDescent="0.25">
      <c r="A136" s="40" t="s">
        <v>5</v>
      </c>
      <c r="B136" s="41" t="s">
        <v>39</v>
      </c>
      <c r="C136" s="41" t="s">
        <v>40</v>
      </c>
      <c r="D136" s="42" t="s">
        <v>22</v>
      </c>
      <c r="E136" s="58" t="s">
        <v>43</v>
      </c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 ht="15" hidden="1" customHeight="1" x14ac:dyDescent="0.25">
      <c r="A137" s="40" t="s">
        <v>3</v>
      </c>
      <c r="B137" s="41" t="s">
        <v>175</v>
      </c>
      <c r="C137" s="41" t="s">
        <v>176</v>
      </c>
      <c r="D137" s="42" t="s">
        <v>23</v>
      </c>
      <c r="E137" s="61" t="s">
        <v>43</v>
      </c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ht="15" customHeight="1" x14ac:dyDescent="0.25">
      <c r="A138" s="40" t="s">
        <v>4</v>
      </c>
      <c r="B138" s="41" t="s">
        <v>93</v>
      </c>
      <c r="C138" s="41" t="s">
        <v>146</v>
      </c>
      <c r="D138" s="42" t="s">
        <v>23</v>
      </c>
      <c r="E138" s="58" t="s">
        <v>21</v>
      </c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ht="15" customHeight="1" x14ac:dyDescent="0.25">
      <c r="A139" s="40" t="s">
        <v>4</v>
      </c>
      <c r="B139" s="41" t="s">
        <v>93</v>
      </c>
      <c r="C139" s="41" t="s">
        <v>63</v>
      </c>
      <c r="D139" s="42" t="s">
        <v>22</v>
      </c>
      <c r="E139" s="58" t="s">
        <v>21</v>
      </c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 ht="15" hidden="1" customHeight="1" x14ac:dyDescent="0.25">
      <c r="A140" s="50" t="s">
        <v>34</v>
      </c>
      <c r="B140" s="51" t="s">
        <v>309</v>
      </c>
      <c r="C140" s="52" t="s">
        <v>310</v>
      </c>
      <c r="D140" s="50" t="s">
        <v>23</v>
      </c>
      <c r="E140" s="58" t="s">
        <v>43</v>
      </c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 ht="15" customHeight="1" x14ac:dyDescent="0.25">
      <c r="A141" s="40" t="s">
        <v>3</v>
      </c>
      <c r="B141" s="41" t="s">
        <v>233</v>
      </c>
      <c r="C141" s="41" t="s">
        <v>234</v>
      </c>
      <c r="D141" s="42" t="s">
        <v>22</v>
      </c>
      <c r="E141" s="60" t="s">
        <v>21</v>
      </c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 ht="15" hidden="1" customHeight="1" x14ac:dyDescent="0.25">
      <c r="A142" s="40" t="s">
        <v>34</v>
      </c>
      <c r="B142" s="41" t="s">
        <v>249</v>
      </c>
      <c r="C142" s="41" t="s">
        <v>250</v>
      </c>
      <c r="D142" s="42" t="s">
        <v>22</v>
      </c>
      <c r="E142" s="61" t="s">
        <v>43</v>
      </c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ht="15" customHeight="1" x14ac:dyDescent="0.25">
      <c r="A143" s="40" t="s">
        <v>13</v>
      </c>
      <c r="B143" s="41" t="s">
        <v>147</v>
      </c>
      <c r="C143" s="41" t="s">
        <v>148</v>
      </c>
      <c r="D143" s="42" t="s">
        <v>23</v>
      </c>
      <c r="E143" s="58" t="s">
        <v>21</v>
      </c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spans="1:19" ht="15" customHeight="1" x14ac:dyDescent="0.25">
      <c r="A144" s="40" t="s">
        <v>34</v>
      </c>
      <c r="B144" s="41" t="s">
        <v>311</v>
      </c>
      <c r="C144" s="41" t="s">
        <v>312</v>
      </c>
      <c r="D144" s="42" t="s">
        <v>23</v>
      </c>
      <c r="E144" s="58" t="s">
        <v>21</v>
      </c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ht="15" customHeight="1" x14ac:dyDescent="0.25">
      <c r="A145" s="40" t="s">
        <v>13</v>
      </c>
      <c r="B145" s="41" t="s">
        <v>157</v>
      </c>
      <c r="C145" s="41" t="s">
        <v>158</v>
      </c>
      <c r="D145" s="42" t="s">
        <v>22</v>
      </c>
      <c r="E145" s="58" t="s">
        <v>21</v>
      </c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ht="15" hidden="1" customHeight="1" x14ac:dyDescent="0.25">
      <c r="A146" s="40" t="s">
        <v>5</v>
      </c>
      <c r="B146" s="41" t="s">
        <v>94</v>
      </c>
      <c r="C146" s="41" t="s">
        <v>41</v>
      </c>
      <c r="D146" s="42" t="s">
        <v>22</v>
      </c>
      <c r="E146" s="58" t="s">
        <v>43</v>
      </c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ht="15" customHeight="1" x14ac:dyDescent="0.25">
      <c r="A147" s="40" t="s">
        <v>7</v>
      </c>
      <c r="B147" s="41" t="s">
        <v>94</v>
      </c>
      <c r="C147" s="41" t="s">
        <v>69</v>
      </c>
      <c r="D147" s="42" t="s">
        <v>22</v>
      </c>
      <c r="E147" s="58" t="s">
        <v>21</v>
      </c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ht="15" customHeight="1" x14ac:dyDescent="0.25">
      <c r="A148" s="40" t="s">
        <v>3</v>
      </c>
      <c r="B148" s="41" t="s">
        <v>235</v>
      </c>
      <c r="C148" s="41" t="s">
        <v>236</v>
      </c>
      <c r="D148" s="42" t="s">
        <v>22</v>
      </c>
      <c r="E148" s="60" t="s">
        <v>21</v>
      </c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ht="15" customHeight="1" x14ac:dyDescent="0.25">
      <c r="A149" s="40" t="s">
        <v>34</v>
      </c>
      <c r="B149" s="45" t="s">
        <v>339</v>
      </c>
      <c r="C149" s="41" t="s">
        <v>340</v>
      </c>
      <c r="D149" s="42" t="s">
        <v>22</v>
      </c>
      <c r="E149" s="58" t="s">
        <v>21</v>
      </c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ht="15" customHeight="1" x14ac:dyDescent="0.25">
      <c r="A150" s="40" t="s">
        <v>4</v>
      </c>
      <c r="B150" s="41" t="s">
        <v>103</v>
      </c>
      <c r="C150" s="41" t="s">
        <v>61</v>
      </c>
      <c r="D150" s="42" t="s">
        <v>22</v>
      </c>
      <c r="E150" s="58" t="s">
        <v>21</v>
      </c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ht="15" customHeight="1" x14ac:dyDescent="0.25">
      <c r="A151" s="50" t="s">
        <v>34</v>
      </c>
      <c r="B151" s="41" t="s">
        <v>103</v>
      </c>
      <c r="C151" s="41" t="s">
        <v>250</v>
      </c>
      <c r="D151" s="42" t="s">
        <v>22</v>
      </c>
      <c r="E151" s="58" t="s">
        <v>21</v>
      </c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ht="15" hidden="1" customHeight="1" x14ac:dyDescent="0.25">
      <c r="A152" s="40" t="s">
        <v>5</v>
      </c>
      <c r="B152" s="41" t="s">
        <v>95</v>
      </c>
      <c r="C152" s="41" t="s">
        <v>42</v>
      </c>
      <c r="D152" s="42" t="s">
        <v>23</v>
      </c>
      <c r="E152" s="58" t="s">
        <v>43</v>
      </c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ht="15" customHeight="1" x14ac:dyDescent="0.25">
      <c r="A153" s="50" t="s">
        <v>34</v>
      </c>
      <c r="B153" s="51" t="s">
        <v>313</v>
      </c>
      <c r="C153" s="52" t="s">
        <v>314</v>
      </c>
      <c r="D153" s="50" t="s">
        <v>22</v>
      </c>
      <c r="E153" s="58" t="s">
        <v>21</v>
      </c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ht="15" customHeight="1" x14ac:dyDescent="0.25">
      <c r="A154" s="40" t="s">
        <v>34</v>
      </c>
      <c r="B154" s="41" t="s">
        <v>315</v>
      </c>
      <c r="C154" s="41" t="s">
        <v>185</v>
      </c>
      <c r="D154" s="42" t="s">
        <v>22</v>
      </c>
      <c r="E154" s="58" t="s">
        <v>21</v>
      </c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ht="15" customHeight="1" x14ac:dyDescent="0.25">
      <c r="A155" s="40" t="s">
        <v>4</v>
      </c>
      <c r="B155" s="41" t="s">
        <v>80</v>
      </c>
      <c r="C155" s="41" t="s">
        <v>81</v>
      </c>
      <c r="D155" s="42" t="s">
        <v>22</v>
      </c>
      <c r="E155" s="58" t="s">
        <v>21</v>
      </c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ht="15" customHeight="1" x14ac:dyDescent="0.25">
      <c r="A156" s="40" t="s">
        <v>161</v>
      </c>
      <c r="B156" s="41" t="s">
        <v>96</v>
      </c>
      <c r="C156" s="41" t="s">
        <v>237</v>
      </c>
      <c r="D156" s="42" t="s">
        <v>23</v>
      </c>
      <c r="E156" s="60" t="s">
        <v>21</v>
      </c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ht="15" customHeight="1" x14ac:dyDescent="0.25">
      <c r="A157" s="40" t="s">
        <v>4</v>
      </c>
      <c r="B157" s="41" t="s">
        <v>96</v>
      </c>
      <c r="C157" s="41" t="s">
        <v>204</v>
      </c>
      <c r="D157" s="42" t="s">
        <v>22</v>
      </c>
      <c r="E157" s="58" t="s">
        <v>21</v>
      </c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ht="15" customHeight="1" x14ac:dyDescent="0.25">
      <c r="A158" s="40" t="s">
        <v>4</v>
      </c>
      <c r="B158" s="41" t="s">
        <v>82</v>
      </c>
      <c r="C158" s="41" t="s">
        <v>83</v>
      </c>
      <c r="D158" s="42" t="s">
        <v>23</v>
      </c>
      <c r="E158" s="58" t="s">
        <v>21</v>
      </c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ht="15" customHeight="1" x14ac:dyDescent="0.25">
      <c r="A159" s="40" t="s">
        <v>3</v>
      </c>
      <c r="B159" s="41" t="s">
        <v>190</v>
      </c>
      <c r="C159" s="41" t="s">
        <v>191</v>
      </c>
      <c r="D159" s="42" t="s">
        <v>22</v>
      </c>
      <c r="E159" s="58" t="s">
        <v>21</v>
      </c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ht="15" customHeight="1" x14ac:dyDescent="0.25">
      <c r="A160" s="40" t="s">
        <v>34</v>
      </c>
      <c r="B160" s="41" t="s">
        <v>378</v>
      </c>
      <c r="C160" s="41" t="s">
        <v>379</v>
      </c>
      <c r="D160" s="42" t="s">
        <v>22</v>
      </c>
      <c r="E160" s="59" t="s">
        <v>21</v>
      </c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ht="15" hidden="1" customHeight="1" x14ac:dyDescent="0.25">
      <c r="A161" s="40" t="s">
        <v>34</v>
      </c>
      <c r="B161" s="41" t="s">
        <v>188</v>
      </c>
      <c r="C161" s="41" t="s">
        <v>32</v>
      </c>
      <c r="D161" s="42" t="s">
        <v>22</v>
      </c>
      <c r="E161" s="58" t="s">
        <v>43</v>
      </c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ht="15" customHeight="1" x14ac:dyDescent="0.25">
      <c r="A162" s="40" t="s">
        <v>4</v>
      </c>
      <c r="B162" s="41" t="s">
        <v>121</v>
      </c>
      <c r="C162" s="41" t="s">
        <v>37</v>
      </c>
      <c r="D162" s="42" t="s">
        <v>22</v>
      </c>
      <c r="E162" s="58" t="s">
        <v>21</v>
      </c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ht="15" hidden="1" customHeight="1" x14ac:dyDescent="0.25">
      <c r="A163" s="40" t="s">
        <v>3</v>
      </c>
      <c r="B163" s="41" t="s">
        <v>177</v>
      </c>
      <c r="C163" s="41" t="s">
        <v>178</v>
      </c>
      <c r="D163" s="42" t="s">
        <v>22</v>
      </c>
      <c r="E163" s="59" t="s">
        <v>43</v>
      </c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ht="15" hidden="1" customHeight="1" x14ac:dyDescent="0.25">
      <c r="A164" s="40" t="s">
        <v>34</v>
      </c>
      <c r="B164" s="41" t="s">
        <v>251</v>
      </c>
      <c r="C164" s="41" t="s">
        <v>252</v>
      </c>
      <c r="D164" s="42" t="s">
        <v>22</v>
      </c>
      <c r="E164" s="61" t="s">
        <v>43</v>
      </c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ht="15" customHeight="1" x14ac:dyDescent="0.25">
      <c r="A165" s="40" t="s">
        <v>34</v>
      </c>
      <c r="B165" s="41" t="s">
        <v>316</v>
      </c>
      <c r="C165" s="41" t="s">
        <v>317</v>
      </c>
      <c r="D165" s="42" t="s">
        <v>22</v>
      </c>
      <c r="E165" s="58" t="s">
        <v>21</v>
      </c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ht="15" customHeight="1" x14ac:dyDescent="0.25">
      <c r="A166" s="40" t="s">
        <v>34</v>
      </c>
      <c r="B166" s="41" t="s">
        <v>380</v>
      </c>
      <c r="C166" s="41" t="s">
        <v>381</v>
      </c>
      <c r="D166" s="42" t="s">
        <v>22</v>
      </c>
      <c r="E166" s="59" t="s">
        <v>21</v>
      </c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1:19" ht="15" customHeight="1" x14ac:dyDescent="0.25">
      <c r="A167" s="40" t="s">
        <v>4</v>
      </c>
      <c r="B167" s="45" t="s">
        <v>278</v>
      </c>
      <c r="C167" s="41" t="s">
        <v>279</v>
      </c>
      <c r="D167" s="42" t="s">
        <v>22</v>
      </c>
      <c r="E167" s="61" t="s">
        <v>21</v>
      </c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ht="15" customHeight="1" x14ac:dyDescent="0.25">
      <c r="A168" s="40" t="s">
        <v>3</v>
      </c>
      <c r="B168" s="41" t="s">
        <v>238</v>
      </c>
      <c r="C168" s="41" t="s">
        <v>341</v>
      </c>
      <c r="D168" s="42" t="s">
        <v>23</v>
      </c>
      <c r="E168" s="60" t="s">
        <v>21</v>
      </c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ht="15" customHeight="1" x14ac:dyDescent="0.25">
      <c r="A169" s="40" t="s">
        <v>3</v>
      </c>
      <c r="B169" s="41" t="s">
        <v>253</v>
      </c>
      <c r="C169" s="41" t="s">
        <v>254</v>
      </c>
      <c r="D169" s="42" t="s">
        <v>23</v>
      </c>
      <c r="E169" s="61" t="s">
        <v>21</v>
      </c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ht="15" customHeight="1" x14ac:dyDescent="0.25">
      <c r="A170" s="40" t="s">
        <v>3</v>
      </c>
      <c r="B170" s="41" t="s">
        <v>342</v>
      </c>
      <c r="C170" s="41" t="s">
        <v>343</v>
      </c>
      <c r="D170" s="42" t="s">
        <v>22</v>
      </c>
      <c r="E170" s="61" t="s">
        <v>21</v>
      </c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ht="15" customHeight="1" x14ac:dyDescent="0.25">
      <c r="A171" s="40" t="s">
        <v>7</v>
      </c>
      <c r="B171" s="41" t="s">
        <v>97</v>
      </c>
      <c r="C171" s="41" t="s">
        <v>205</v>
      </c>
      <c r="D171" s="42" t="s">
        <v>22</v>
      </c>
      <c r="E171" s="58" t="s">
        <v>21</v>
      </c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ht="15" customHeight="1" x14ac:dyDescent="0.25">
      <c r="A172" s="40" t="s">
        <v>5</v>
      </c>
      <c r="B172" s="41" t="s">
        <v>97</v>
      </c>
      <c r="C172" s="41" t="s">
        <v>206</v>
      </c>
      <c r="D172" s="42" t="s">
        <v>22</v>
      </c>
      <c r="E172" s="58" t="s">
        <v>21</v>
      </c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ht="15" customHeight="1" x14ac:dyDescent="0.25">
      <c r="A173" s="40" t="s">
        <v>4</v>
      </c>
      <c r="B173" s="41" t="s">
        <v>97</v>
      </c>
      <c r="C173" s="41" t="s">
        <v>149</v>
      </c>
      <c r="D173" s="42" t="s">
        <v>23</v>
      </c>
      <c r="E173" s="58" t="s">
        <v>21</v>
      </c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ht="15" customHeight="1" x14ac:dyDescent="0.25">
      <c r="A174" s="40" t="s">
        <v>4</v>
      </c>
      <c r="B174" s="41" t="s">
        <v>122</v>
      </c>
      <c r="C174" s="41" t="s">
        <v>123</v>
      </c>
      <c r="D174" s="42" t="s">
        <v>22</v>
      </c>
      <c r="E174" s="58" t="s">
        <v>21</v>
      </c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ht="15" hidden="1" customHeight="1" x14ac:dyDescent="0.25">
      <c r="A175" s="40" t="s">
        <v>13</v>
      </c>
      <c r="B175" s="41" t="s">
        <v>154</v>
      </c>
      <c r="C175" s="41" t="s">
        <v>207</v>
      </c>
      <c r="D175" s="42" t="s">
        <v>23</v>
      </c>
      <c r="E175" s="58" t="s">
        <v>43</v>
      </c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ht="15" customHeight="1" x14ac:dyDescent="0.25">
      <c r="A176" s="40" t="s">
        <v>3</v>
      </c>
      <c r="B176" s="41" t="s">
        <v>239</v>
      </c>
      <c r="C176" s="41" t="s">
        <v>101</v>
      </c>
      <c r="D176" s="42" t="s">
        <v>22</v>
      </c>
      <c r="E176" s="60" t="s">
        <v>21</v>
      </c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ht="15" hidden="1" customHeight="1" x14ac:dyDescent="0.25">
      <c r="A177" s="40" t="s">
        <v>3</v>
      </c>
      <c r="B177" s="41" t="s">
        <v>179</v>
      </c>
      <c r="C177" s="41" t="s">
        <v>180</v>
      </c>
      <c r="D177" s="42" t="s">
        <v>22</v>
      </c>
      <c r="E177" s="61" t="s">
        <v>43</v>
      </c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ht="15" customHeight="1" x14ac:dyDescent="0.25">
      <c r="A178" s="40" t="s">
        <v>34</v>
      </c>
      <c r="B178" s="41" t="s">
        <v>382</v>
      </c>
      <c r="C178" s="41" t="s">
        <v>101</v>
      </c>
      <c r="D178" s="42" t="s">
        <v>22</v>
      </c>
      <c r="E178" s="59" t="s">
        <v>21</v>
      </c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ht="15" customHeight="1" x14ac:dyDescent="0.25">
      <c r="A179" s="40" t="s">
        <v>34</v>
      </c>
      <c r="B179" s="41" t="s">
        <v>318</v>
      </c>
      <c r="C179" s="41" t="s">
        <v>319</v>
      </c>
      <c r="D179" s="42" t="s">
        <v>22</v>
      </c>
      <c r="E179" s="58" t="s">
        <v>21</v>
      </c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ht="15" customHeight="1" x14ac:dyDescent="0.25">
      <c r="A180" s="50" t="s">
        <v>34</v>
      </c>
      <c r="B180" s="51" t="s">
        <v>320</v>
      </c>
      <c r="C180" s="52" t="s">
        <v>321</v>
      </c>
      <c r="D180" s="50" t="s">
        <v>22</v>
      </c>
      <c r="E180" s="58" t="s">
        <v>21</v>
      </c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ht="15" customHeight="1" x14ac:dyDescent="0.25">
      <c r="A181" s="53" t="s">
        <v>161</v>
      </c>
      <c r="B181" s="54" t="s">
        <v>280</v>
      </c>
      <c r="C181" s="55" t="s">
        <v>281</v>
      </c>
      <c r="D181" s="56" t="s">
        <v>23</v>
      </c>
      <c r="E181" s="58" t="s">
        <v>21</v>
      </c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ht="15" customHeight="1" x14ac:dyDescent="0.25">
      <c r="A182" s="53" t="s">
        <v>34</v>
      </c>
      <c r="B182" s="54" t="s">
        <v>383</v>
      </c>
      <c r="C182" s="55" t="s">
        <v>384</v>
      </c>
      <c r="D182" s="56" t="s">
        <v>22</v>
      </c>
      <c r="E182" s="59" t="s">
        <v>21</v>
      </c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ht="15" customHeight="1" x14ac:dyDescent="0.25">
      <c r="A183" s="50" t="s">
        <v>34</v>
      </c>
      <c r="B183" s="51" t="s">
        <v>387</v>
      </c>
      <c r="C183" s="52" t="s">
        <v>388</v>
      </c>
      <c r="D183" s="50" t="s">
        <v>22</v>
      </c>
      <c r="E183" s="58" t="s">
        <v>21</v>
      </c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ht="15" customHeight="1" x14ac:dyDescent="0.25">
      <c r="A184" s="50" t="s">
        <v>34</v>
      </c>
      <c r="B184" s="51" t="s">
        <v>387</v>
      </c>
      <c r="C184" s="52" t="s">
        <v>389</v>
      </c>
      <c r="D184" s="50" t="s">
        <v>23</v>
      </c>
      <c r="E184" s="58" t="s">
        <v>21</v>
      </c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ht="15" customHeight="1" x14ac:dyDescent="0.25">
      <c r="A185" s="40" t="s">
        <v>4</v>
      </c>
      <c r="B185" s="41" t="s">
        <v>98</v>
      </c>
      <c r="C185" s="41" t="s">
        <v>208</v>
      </c>
      <c r="D185" s="42" t="s">
        <v>22</v>
      </c>
      <c r="E185" s="58" t="s">
        <v>21</v>
      </c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ht="15" customHeight="1" x14ac:dyDescent="0.25">
      <c r="A186" s="40" t="s">
        <v>4</v>
      </c>
      <c r="B186" s="41" t="s">
        <v>98</v>
      </c>
      <c r="C186" s="41" t="s">
        <v>65</v>
      </c>
      <c r="D186" s="42" t="s">
        <v>23</v>
      </c>
      <c r="E186" s="58" t="s">
        <v>21</v>
      </c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ht="15" customHeight="1" x14ac:dyDescent="0.25">
      <c r="A187" s="40" t="s">
        <v>3</v>
      </c>
      <c r="B187" s="41" t="s">
        <v>255</v>
      </c>
      <c r="C187" s="41" t="s">
        <v>100</v>
      </c>
      <c r="D187" s="42" t="s">
        <v>22</v>
      </c>
      <c r="E187" s="61" t="s">
        <v>21</v>
      </c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ht="15" hidden="1" customHeight="1" x14ac:dyDescent="0.25">
      <c r="A188" s="40" t="s">
        <v>4</v>
      </c>
      <c r="B188" s="41" t="s">
        <v>104</v>
      </c>
      <c r="C188" s="41" t="s">
        <v>105</v>
      </c>
      <c r="D188" s="42" t="s">
        <v>22</v>
      </c>
      <c r="E188" s="58" t="s">
        <v>43</v>
      </c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ht="15" customHeight="1" x14ac:dyDescent="0.25">
      <c r="A189" s="50" t="s">
        <v>34</v>
      </c>
      <c r="B189" s="57" t="s">
        <v>322</v>
      </c>
      <c r="C189" s="52" t="s">
        <v>323</v>
      </c>
      <c r="D189" s="50" t="s">
        <v>22</v>
      </c>
      <c r="E189" s="58" t="s">
        <v>21</v>
      </c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ht="15" customHeight="1" x14ac:dyDescent="0.25">
      <c r="A190" s="40" t="s">
        <v>161</v>
      </c>
      <c r="B190" s="41" t="s">
        <v>282</v>
      </c>
      <c r="C190" s="41" t="s">
        <v>344</v>
      </c>
      <c r="D190" s="42" t="s">
        <v>22</v>
      </c>
      <c r="E190" s="59" t="s">
        <v>21</v>
      </c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ht="15" customHeight="1" x14ac:dyDescent="0.25">
      <c r="A191" s="40" t="s">
        <v>34</v>
      </c>
      <c r="B191" s="41" t="s">
        <v>33</v>
      </c>
      <c r="C191" s="41" t="s">
        <v>20</v>
      </c>
      <c r="D191" s="42" t="s">
        <v>22</v>
      </c>
      <c r="E191" s="58" t="s">
        <v>21</v>
      </c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ht="15" customHeight="1" x14ac:dyDescent="0.25">
      <c r="A192" s="46" t="s">
        <v>7</v>
      </c>
      <c r="B192" s="41" t="s">
        <v>106</v>
      </c>
      <c r="C192" s="41" t="s">
        <v>107</v>
      </c>
      <c r="D192" s="42" t="s">
        <v>23</v>
      </c>
      <c r="E192" s="58" t="s">
        <v>21</v>
      </c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ht="15" customHeight="1" x14ac:dyDescent="0.25">
      <c r="A193" s="46" t="s">
        <v>7</v>
      </c>
      <c r="B193" s="41" t="s">
        <v>106</v>
      </c>
      <c r="C193" s="41" t="s">
        <v>209</v>
      </c>
      <c r="D193" s="42" t="s">
        <v>23</v>
      </c>
      <c r="E193" s="58" t="s">
        <v>21</v>
      </c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ht="15" customHeight="1" x14ac:dyDescent="0.25">
      <c r="A194" s="40" t="s">
        <v>34</v>
      </c>
      <c r="B194" s="41" t="s">
        <v>106</v>
      </c>
      <c r="C194" s="41" t="s">
        <v>324</v>
      </c>
      <c r="D194" s="42" t="s">
        <v>23</v>
      </c>
      <c r="E194" s="58" t="s">
        <v>21</v>
      </c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ht="15" customHeight="1" x14ac:dyDescent="0.25">
      <c r="A195" s="40" t="s">
        <v>13</v>
      </c>
      <c r="B195" s="41" t="s">
        <v>160</v>
      </c>
      <c r="C195" s="41" t="s">
        <v>210</v>
      </c>
      <c r="D195" s="42" t="s">
        <v>23</v>
      </c>
      <c r="E195" s="58" t="s">
        <v>21</v>
      </c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ht="15" customHeight="1" x14ac:dyDescent="0.25">
      <c r="A196" s="40" t="s">
        <v>34</v>
      </c>
      <c r="B196" s="41" t="s">
        <v>325</v>
      </c>
      <c r="C196" s="41" t="s">
        <v>326</v>
      </c>
      <c r="D196" s="42" t="s">
        <v>22</v>
      </c>
      <c r="E196" s="58" t="s">
        <v>21</v>
      </c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spans="1:19" ht="15" customHeight="1" x14ac:dyDescent="0.25">
      <c r="A197" s="40" t="s">
        <v>13</v>
      </c>
      <c r="B197" s="41" t="s">
        <v>181</v>
      </c>
      <c r="C197" s="41" t="s">
        <v>182</v>
      </c>
      <c r="D197" s="42" t="s">
        <v>22</v>
      </c>
      <c r="E197" s="61" t="s">
        <v>21</v>
      </c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ht="15" hidden="1" customHeight="1" x14ac:dyDescent="0.25">
      <c r="A198" s="40" t="s">
        <v>3</v>
      </c>
      <c r="B198" s="41" t="s">
        <v>150</v>
      </c>
      <c r="C198" s="41" t="s">
        <v>123</v>
      </c>
      <c r="D198" s="42" t="s">
        <v>22</v>
      </c>
      <c r="E198" s="58" t="s">
        <v>43</v>
      </c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ht="15" hidden="1" customHeight="1" x14ac:dyDescent="0.25">
      <c r="A199" s="36" t="s">
        <v>3</v>
      </c>
      <c r="B199" s="35" t="s">
        <v>155</v>
      </c>
      <c r="C199" s="35" t="s">
        <v>156</v>
      </c>
      <c r="D199" s="39" t="s">
        <v>23</v>
      </c>
      <c r="E199" s="44" t="s">
        <v>43</v>
      </c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ht="15" customHeight="1" x14ac:dyDescent="0.25">
      <c r="A200" s="36" t="s">
        <v>3</v>
      </c>
      <c r="B200" s="35" t="s">
        <v>67</v>
      </c>
      <c r="C200" s="35" t="s">
        <v>240</v>
      </c>
      <c r="D200" s="39" t="s">
        <v>23</v>
      </c>
      <c r="E200" s="60" t="s">
        <v>21</v>
      </c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ht="15" customHeight="1" x14ac:dyDescent="0.25">
      <c r="A201" s="36" t="s">
        <v>5</v>
      </c>
      <c r="B201" s="35" t="s">
        <v>67</v>
      </c>
      <c r="C201" s="35" t="s">
        <v>68</v>
      </c>
      <c r="D201" s="39" t="s">
        <v>22</v>
      </c>
      <c r="E201" s="58" t="s">
        <v>21</v>
      </c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 s="14" customFormat="1" ht="13.8" thickBot="1" x14ac:dyDescent="0.3">
      <c r="A202" s="15"/>
      <c r="B202" s="15"/>
      <c r="C202" s="15"/>
      <c r="D202" s="15"/>
      <c r="E202" s="16"/>
      <c r="F202" s="16"/>
      <c r="G202" s="16"/>
      <c r="H202" s="16"/>
      <c r="I202" s="17"/>
      <c r="J202" s="16"/>
      <c r="K202" s="15"/>
      <c r="L202" s="16"/>
      <c r="M202" s="16"/>
      <c r="N202" s="16"/>
      <c r="O202" s="16"/>
      <c r="P202" s="16"/>
      <c r="Q202" s="16"/>
      <c r="R202" s="16"/>
      <c r="S202" s="16"/>
    </row>
    <row r="203" spans="1:19" ht="14.4" thickTop="1" thickBot="1" x14ac:dyDescent="0.3">
      <c r="A203" s="18"/>
      <c r="B203" s="23" t="s">
        <v>112</v>
      </c>
      <c r="C203" s="24">
        <f>COUNTIFS(D4:D201,"F",E4:E201,"N")</f>
        <v>52</v>
      </c>
      <c r="D203" s="28"/>
      <c r="E203" s="19" t="s">
        <v>11</v>
      </c>
      <c r="F203" s="30">
        <f t="shared" ref="F203:S203" si="0">COUNTIF(F3:F201,"TOS")</f>
        <v>0</v>
      </c>
      <c r="G203" s="30">
        <f t="shared" si="0"/>
        <v>0</v>
      </c>
      <c r="H203" s="30">
        <f t="shared" si="0"/>
        <v>0</v>
      </c>
      <c r="I203" s="30">
        <f t="shared" si="0"/>
        <v>0</v>
      </c>
      <c r="J203" s="30">
        <f t="shared" si="0"/>
        <v>0</v>
      </c>
      <c r="K203" s="30">
        <f t="shared" si="0"/>
        <v>0</v>
      </c>
      <c r="L203" s="30">
        <f t="shared" si="0"/>
        <v>0</v>
      </c>
      <c r="M203" s="30">
        <f t="shared" si="0"/>
        <v>0</v>
      </c>
      <c r="N203" s="30">
        <f t="shared" si="0"/>
        <v>0</v>
      </c>
      <c r="O203" s="30">
        <f t="shared" si="0"/>
        <v>0</v>
      </c>
      <c r="P203" s="30">
        <f t="shared" si="0"/>
        <v>0</v>
      </c>
      <c r="Q203" s="30">
        <f t="shared" si="0"/>
        <v>0</v>
      </c>
      <c r="R203" s="30">
        <f t="shared" si="0"/>
        <v>0</v>
      </c>
      <c r="S203" s="30">
        <f t="shared" si="0"/>
        <v>0</v>
      </c>
    </row>
    <row r="204" spans="1:19" ht="13.8" thickBot="1" x14ac:dyDescent="0.3">
      <c r="A204" s="18"/>
      <c r="B204" s="23" t="s">
        <v>113</v>
      </c>
      <c r="C204" s="24">
        <f>COUNTIFS(D4:D201,"m",E4:E201,"N")</f>
        <v>100</v>
      </c>
      <c r="D204" s="28"/>
      <c r="E204" s="19" t="s">
        <v>14</v>
      </c>
      <c r="F204" s="11">
        <f t="shared" ref="F204:S204" si="1">COUNTIF(F4:F201,"p")</f>
        <v>0</v>
      </c>
      <c r="G204" s="11">
        <f t="shared" si="1"/>
        <v>0</v>
      </c>
      <c r="H204" s="11">
        <f t="shared" si="1"/>
        <v>0</v>
      </c>
      <c r="I204" s="11">
        <f t="shared" si="1"/>
        <v>0</v>
      </c>
      <c r="J204" s="11">
        <f t="shared" si="1"/>
        <v>0</v>
      </c>
      <c r="K204" s="11">
        <f t="shared" si="1"/>
        <v>0</v>
      </c>
      <c r="L204" s="11">
        <f t="shared" si="1"/>
        <v>0</v>
      </c>
      <c r="M204" s="11">
        <f t="shared" si="1"/>
        <v>0</v>
      </c>
      <c r="N204" s="11">
        <f t="shared" si="1"/>
        <v>0</v>
      </c>
      <c r="O204" s="11">
        <f t="shared" si="1"/>
        <v>0</v>
      </c>
      <c r="P204" s="11">
        <f t="shared" si="1"/>
        <v>0</v>
      </c>
      <c r="Q204" s="11">
        <f t="shared" si="1"/>
        <v>0</v>
      </c>
      <c r="R204" s="11">
        <f t="shared" si="1"/>
        <v>0</v>
      </c>
      <c r="S204" s="11">
        <f t="shared" si="1"/>
        <v>0</v>
      </c>
    </row>
    <row r="205" spans="1:19" ht="13.8" thickBot="1" x14ac:dyDescent="0.3">
      <c r="A205" s="18"/>
      <c r="B205" s="23" t="s">
        <v>114</v>
      </c>
      <c r="C205" s="24">
        <f>COUNTIFS(D4:D201,"nd",E4:E201,"N")</f>
        <v>0</v>
      </c>
      <c r="D205" s="28"/>
      <c r="E205" s="19" t="s">
        <v>12</v>
      </c>
      <c r="F205" s="20">
        <f t="shared" ref="F205:S205" si="2">COUNTIF(F4:F201,"L")</f>
        <v>0</v>
      </c>
      <c r="G205" s="20">
        <f t="shared" si="2"/>
        <v>0</v>
      </c>
      <c r="H205" s="20">
        <f t="shared" si="2"/>
        <v>0</v>
      </c>
      <c r="I205" s="20">
        <f t="shared" si="2"/>
        <v>0</v>
      </c>
      <c r="J205" s="20">
        <f t="shared" si="2"/>
        <v>0</v>
      </c>
      <c r="K205" s="20">
        <f t="shared" si="2"/>
        <v>0</v>
      </c>
      <c r="L205" s="20">
        <f t="shared" si="2"/>
        <v>0</v>
      </c>
      <c r="M205" s="20">
        <f t="shared" si="2"/>
        <v>0</v>
      </c>
      <c r="N205" s="20">
        <f t="shared" si="2"/>
        <v>0</v>
      </c>
      <c r="O205" s="20">
        <f t="shared" si="2"/>
        <v>0</v>
      </c>
      <c r="P205" s="20">
        <f t="shared" si="2"/>
        <v>0</v>
      </c>
      <c r="Q205" s="20">
        <f t="shared" si="2"/>
        <v>0</v>
      </c>
      <c r="R205" s="20">
        <f t="shared" si="2"/>
        <v>0</v>
      </c>
      <c r="S205" s="20">
        <f t="shared" si="2"/>
        <v>0</v>
      </c>
    </row>
    <row r="206" spans="1:19" ht="13.8" thickBot="1" x14ac:dyDescent="0.3">
      <c r="A206" s="18"/>
      <c r="B206" s="23" t="s">
        <v>115</v>
      </c>
      <c r="C206" s="25">
        <f>SUM(C203:C205)</f>
        <v>152</v>
      </c>
      <c r="D206" s="28"/>
      <c r="E206" s="19" t="s">
        <v>9</v>
      </c>
      <c r="F206" s="20">
        <f t="shared" ref="F206:S206" si="3">COUNTIF(F4:F201,"E")</f>
        <v>0</v>
      </c>
      <c r="G206" s="20">
        <f t="shared" si="3"/>
        <v>0</v>
      </c>
      <c r="H206" s="20">
        <f t="shared" si="3"/>
        <v>0</v>
      </c>
      <c r="I206" s="20">
        <f t="shared" si="3"/>
        <v>0</v>
      </c>
      <c r="J206" s="20">
        <f t="shared" si="3"/>
        <v>0</v>
      </c>
      <c r="K206" s="20">
        <f t="shared" si="3"/>
        <v>0</v>
      </c>
      <c r="L206" s="20">
        <f t="shared" si="3"/>
        <v>0</v>
      </c>
      <c r="M206" s="20">
        <f t="shared" si="3"/>
        <v>0</v>
      </c>
      <c r="N206" s="20">
        <f t="shared" si="3"/>
        <v>0</v>
      </c>
      <c r="O206" s="20">
        <f t="shared" si="3"/>
        <v>0</v>
      </c>
      <c r="P206" s="20">
        <f t="shared" si="3"/>
        <v>0</v>
      </c>
      <c r="Q206" s="20">
        <f t="shared" si="3"/>
        <v>0</v>
      </c>
      <c r="R206" s="20">
        <f t="shared" si="3"/>
        <v>0</v>
      </c>
      <c r="S206" s="20">
        <f t="shared" si="3"/>
        <v>0</v>
      </c>
    </row>
    <row r="207" spans="1:19" ht="13.8" thickBot="1" x14ac:dyDescent="0.3">
      <c r="A207" s="18"/>
      <c r="B207" s="26" t="s">
        <v>10</v>
      </c>
      <c r="C207" s="27">
        <f>COUNTIF(E4:E201,"Y")</f>
        <v>46</v>
      </c>
      <c r="D207" s="28"/>
      <c r="E207" s="19" t="s">
        <v>8</v>
      </c>
      <c r="F207" s="21">
        <f t="shared" ref="F207:S207" si="4">COUNTIF(F4:F201,"A")</f>
        <v>0</v>
      </c>
      <c r="G207" s="21">
        <f t="shared" si="4"/>
        <v>0</v>
      </c>
      <c r="H207" s="21">
        <f t="shared" si="4"/>
        <v>0</v>
      </c>
      <c r="I207" s="21">
        <f t="shared" si="4"/>
        <v>0</v>
      </c>
      <c r="J207" s="21">
        <f t="shared" si="4"/>
        <v>0</v>
      </c>
      <c r="K207" s="21">
        <f t="shared" si="4"/>
        <v>0</v>
      </c>
      <c r="L207" s="21">
        <f t="shared" si="4"/>
        <v>0</v>
      </c>
      <c r="M207" s="21">
        <f t="shared" si="4"/>
        <v>0</v>
      </c>
      <c r="N207" s="21">
        <f t="shared" si="4"/>
        <v>0</v>
      </c>
      <c r="O207" s="21">
        <f t="shared" si="4"/>
        <v>0</v>
      </c>
      <c r="P207" s="21">
        <f t="shared" si="4"/>
        <v>0</v>
      </c>
      <c r="Q207" s="21">
        <f t="shared" si="4"/>
        <v>0</v>
      </c>
      <c r="R207" s="21">
        <f t="shared" si="4"/>
        <v>0</v>
      </c>
      <c r="S207" s="21">
        <f t="shared" si="4"/>
        <v>0</v>
      </c>
    </row>
    <row r="208" spans="1:19" ht="13.8" thickBot="1" x14ac:dyDescent="0.3">
      <c r="B208" s="26" t="s">
        <v>46</v>
      </c>
      <c r="C208" s="27">
        <f>SUM(C206:C207)</f>
        <v>198</v>
      </c>
      <c r="D208" s="29"/>
      <c r="E208" s="19" t="s">
        <v>25</v>
      </c>
      <c r="F208" s="21">
        <f t="shared" ref="F208:S208" si="5">COUNTIF(F4:F201,"Q")</f>
        <v>0</v>
      </c>
      <c r="G208" s="21">
        <f t="shared" si="5"/>
        <v>0</v>
      </c>
      <c r="H208" s="21">
        <f t="shared" si="5"/>
        <v>0</v>
      </c>
      <c r="I208" s="21">
        <f t="shared" si="5"/>
        <v>0</v>
      </c>
      <c r="J208" s="21">
        <f t="shared" si="5"/>
        <v>0</v>
      </c>
      <c r="K208" s="21">
        <f t="shared" si="5"/>
        <v>0</v>
      </c>
      <c r="L208" s="21">
        <f t="shared" si="5"/>
        <v>0</v>
      </c>
      <c r="M208" s="21">
        <f t="shared" si="5"/>
        <v>0</v>
      </c>
      <c r="N208" s="21">
        <f t="shared" si="5"/>
        <v>0</v>
      </c>
      <c r="O208" s="21">
        <f t="shared" si="5"/>
        <v>0</v>
      </c>
      <c r="P208" s="21">
        <f t="shared" si="5"/>
        <v>0</v>
      </c>
      <c r="Q208" s="21">
        <f t="shared" si="5"/>
        <v>0</v>
      </c>
      <c r="R208" s="21">
        <f t="shared" si="5"/>
        <v>0</v>
      </c>
      <c r="S208" s="21">
        <f t="shared" si="5"/>
        <v>0</v>
      </c>
    </row>
    <row r="209" spans="1:19" ht="13.8" thickBot="1" x14ac:dyDescent="0.3">
      <c r="B209" s="4" t="s">
        <v>6</v>
      </c>
      <c r="C209" s="4" t="s">
        <v>6</v>
      </c>
      <c r="D209" s="6"/>
      <c r="E209" s="19" t="s">
        <v>16</v>
      </c>
      <c r="F209" s="21">
        <f t="shared" ref="F209:S209" si="6">COUNTIF(F4:F201,"LOA")</f>
        <v>0</v>
      </c>
      <c r="G209" s="21">
        <f t="shared" si="6"/>
        <v>0</v>
      </c>
      <c r="H209" s="21">
        <f t="shared" si="6"/>
        <v>0</v>
      </c>
      <c r="I209" s="21">
        <f t="shared" si="6"/>
        <v>0</v>
      </c>
      <c r="J209" s="21">
        <f t="shared" si="6"/>
        <v>0</v>
      </c>
      <c r="K209" s="21">
        <f t="shared" si="6"/>
        <v>0</v>
      </c>
      <c r="L209" s="21">
        <f t="shared" si="6"/>
        <v>0</v>
      </c>
      <c r="M209" s="21">
        <f t="shared" si="6"/>
        <v>0</v>
      </c>
      <c r="N209" s="21">
        <f t="shared" si="6"/>
        <v>0</v>
      </c>
      <c r="O209" s="21">
        <f t="shared" si="6"/>
        <v>0</v>
      </c>
      <c r="P209" s="21">
        <f t="shared" si="6"/>
        <v>0</v>
      </c>
      <c r="Q209" s="21">
        <f t="shared" si="6"/>
        <v>0</v>
      </c>
      <c r="R209" s="21">
        <f t="shared" si="6"/>
        <v>0</v>
      </c>
      <c r="S209" s="21">
        <f t="shared" si="6"/>
        <v>0</v>
      </c>
    </row>
    <row r="210" spans="1:19" ht="14.4" thickTop="1" thickBot="1" x14ac:dyDescent="0.3">
      <c r="B210" s="1"/>
      <c r="C210"/>
      <c r="D210" s="6"/>
      <c r="E210" s="19" t="s">
        <v>111</v>
      </c>
      <c r="F210" s="22">
        <f>SUM(F203:F209)</f>
        <v>0</v>
      </c>
      <c r="G210" s="22">
        <f t="shared" ref="G210:S210" si="7">SUM(G203:G209)</f>
        <v>0</v>
      </c>
      <c r="H210" s="22">
        <f t="shared" si="7"/>
        <v>0</v>
      </c>
      <c r="I210" s="22">
        <f t="shared" si="7"/>
        <v>0</v>
      </c>
      <c r="J210" s="22">
        <f t="shared" si="7"/>
        <v>0</v>
      </c>
      <c r="K210" s="22">
        <f t="shared" si="7"/>
        <v>0</v>
      </c>
      <c r="L210" s="22">
        <f t="shared" si="7"/>
        <v>0</v>
      </c>
      <c r="M210" s="22">
        <f t="shared" si="7"/>
        <v>0</v>
      </c>
      <c r="N210" s="22">
        <f t="shared" si="7"/>
        <v>0</v>
      </c>
      <c r="O210" s="22">
        <f t="shared" si="7"/>
        <v>0</v>
      </c>
      <c r="P210" s="22">
        <f t="shared" si="7"/>
        <v>0</v>
      </c>
      <c r="Q210" s="22">
        <f t="shared" si="7"/>
        <v>0</v>
      </c>
      <c r="R210" s="22">
        <f t="shared" si="7"/>
        <v>0</v>
      </c>
      <c r="S210" s="22">
        <f t="shared" si="7"/>
        <v>0</v>
      </c>
    </row>
    <row r="211" spans="1:19" ht="13.8" thickTop="1" x14ac:dyDescent="0.25">
      <c r="B211" s="1"/>
      <c r="C211"/>
      <c r="D211" s="6"/>
      <c r="F211" s="8"/>
      <c r="G211"/>
      <c r="H211"/>
      <c r="I211" s="10"/>
      <c r="J211"/>
      <c r="L211"/>
      <c r="M211"/>
      <c r="N211" s="6"/>
      <c r="O211" s="6"/>
      <c r="P211" s="6"/>
      <c r="Q211" s="6"/>
      <c r="R211" s="6"/>
      <c r="S211" s="6"/>
    </row>
    <row r="212" spans="1:19" x14ac:dyDescent="0.25">
      <c r="B212" s="1"/>
      <c r="C212"/>
      <c r="D212" s="6"/>
      <c r="F212" s="8"/>
      <c r="G212"/>
      <c r="H212"/>
      <c r="I212" s="10"/>
      <c r="J212"/>
      <c r="L212"/>
      <c r="M212"/>
      <c r="N212" s="6"/>
      <c r="O212" s="6"/>
      <c r="P212" s="6"/>
      <c r="Q212" s="6"/>
      <c r="R212" s="6"/>
      <c r="S212" s="6"/>
    </row>
    <row r="213" spans="1:19" x14ac:dyDescent="0.25">
      <c r="B213" s="1"/>
      <c r="C213"/>
      <c r="D213" s="6"/>
      <c r="F213" s="8"/>
      <c r="G213"/>
      <c r="H213"/>
      <c r="I213" s="10"/>
      <c r="J213"/>
      <c r="L213"/>
      <c r="M213"/>
      <c r="N213" s="6"/>
      <c r="O213" s="6"/>
      <c r="P213" s="6"/>
      <c r="Q213" s="6"/>
      <c r="R213" s="6"/>
      <c r="S213" s="6"/>
    </row>
    <row r="214" spans="1:19" x14ac:dyDescent="0.25">
      <c r="B214" s="1"/>
      <c r="C214"/>
      <c r="D214" s="6"/>
      <c r="F214" s="8"/>
      <c r="G214"/>
      <c r="H214"/>
      <c r="I214" s="10"/>
      <c r="J214"/>
      <c r="L214"/>
      <c r="M214"/>
      <c r="N214" s="6"/>
      <c r="O214" s="6"/>
      <c r="P214" s="6"/>
      <c r="Q214" s="6"/>
      <c r="R214" s="6"/>
      <c r="S214" s="6"/>
    </row>
    <row r="215" spans="1:19" x14ac:dyDescent="0.25">
      <c r="B215" s="1"/>
      <c r="C215"/>
      <c r="D215" s="6"/>
      <c r="F215" s="8"/>
      <c r="G215"/>
      <c r="H215"/>
      <c r="I215" s="10"/>
      <c r="J215"/>
      <c r="L215"/>
      <c r="M215"/>
      <c r="N215" s="6"/>
      <c r="O215" s="6"/>
      <c r="P215" s="6"/>
      <c r="Q215" s="6"/>
      <c r="R215" s="6"/>
      <c r="S215" s="6"/>
    </row>
    <row r="216" spans="1:19" x14ac:dyDescent="0.25">
      <c r="B216" s="1"/>
      <c r="C216"/>
      <c r="D216" s="6"/>
      <c r="F216" s="8"/>
      <c r="G216"/>
      <c r="H216"/>
      <c r="I216" s="10"/>
      <c r="J216"/>
      <c r="L216"/>
      <c r="M216"/>
      <c r="N216" s="6"/>
      <c r="O216" s="6"/>
      <c r="P216" s="6"/>
      <c r="Q216" s="6"/>
      <c r="R216" s="6"/>
      <c r="S216" s="6"/>
    </row>
    <row r="217" spans="1:19" x14ac:dyDescent="0.25">
      <c r="B217" s="1"/>
      <c r="C217"/>
      <c r="D217" s="6"/>
      <c r="F217" s="8"/>
      <c r="G217"/>
      <c r="H217"/>
      <c r="I217" s="10"/>
      <c r="J217"/>
      <c r="L217"/>
      <c r="M217"/>
      <c r="N217" s="6"/>
      <c r="O217" s="6"/>
      <c r="P217" s="6"/>
      <c r="Q217" s="6"/>
      <c r="R217" s="6"/>
      <c r="S217" s="6"/>
    </row>
    <row r="218" spans="1:19" x14ac:dyDescent="0.25">
      <c r="B218" s="1"/>
      <c r="C218"/>
      <c r="D218" s="6"/>
      <c r="F218" s="8"/>
      <c r="G218"/>
      <c r="H218"/>
      <c r="I218" s="10"/>
      <c r="J218"/>
      <c r="L218"/>
      <c r="M218"/>
      <c r="N218" s="6"/>
      <c r="O218" s="6"/>
      <c r="P218" s="6"/>
      <c r="Q218" s="6"/>
      <c r="R218" s="6"/>
      <c r="S218" s="6"/>
    </row>
    <row r="219" spans="1:19" x14ac:dyDescent="0.25">
      <c r="B219" s="1"/>
      <c r="C219"/>
      <c r="D219" s="6"/>
      <c r="F219" s="8"/>
      <c r="G219"/>
      <c r="H219"/>
      <c r="I219" s="10"/>
      <c r="J219"/>
      <c r="L219"/>
      <c r="M219"/>
      <c r="N219" s="6"/>
      <c r="O219" s="6"/>
      <c r="P219" s="6"/>
      <c r="Q219" s="6"/>
      <c r="R219" s="6"/>
      <c r="S219" s="6"/>
    </row>
    <row r="220" spans="1:19" x14ac:dyDescent="0.25">
      <c r="B220" s="1"/>
      <c r="C220"/>
      <c r="D220" s="6"/>
      <c r="F220" s="8"/>
      <c r="G220"/>
      <c r="H220"/>
      <c r="I220" s="10"/>
      <c r="J220"/>
      <c r="L220"/>
      <c r="M220"/>
      <c r="N220" s="6"/>
      <c r="O220" s="6"/>
      <c r="P220" s="6"/>
      <c r="Q220" s="6"/>
      <c r="R220" s="6"/>
      <c r="S220" s="6"/>
    </row>
    <row r="221" spans="1:19" x14ac:dyDescent="0.25">
      <c r="B221" s="1"/>
      <c r="C221"/>
      <c r="D221" s="6"/>
      <c r="F221" s="8"/>
      <c r="G221"/>
      <c r="H221"/>
      <c r="I221" s="10"/>
      <c r="J221"/>
      <c r="L221"/>
      <c r="M221"/>
      <c r="N221" s="6"/>
      <c r="O221" s="6"/>
      <c r="P221" s="6"/>
      <c r="Q221" s="6"/>
      <c r="R221" s="6"/>
      <c r="S221" s="6"/>
    </row>
    <row r="222" spans="1:19" x14ac:dyDescent="0.25">
      <c r="B222" s="1"/>
      <c r="C222"/>
      <c r="D222" s="6"/>
      <c r="F222" s="8"/>
      <c r="G222"/>
      <c r="H222"/>
      <c r="I222" s="10"/>
      <c r="J222"/>
      <c r="L222"/>
      <c r="M222"/>
      <c r="N222" s="6"/>
      <c r="O222" s="6"/>
      <c r="P222" s="6"/>
      <c r="Q222" s="6"/>
      <c r="R222" s="6"/>
      <c r="S222" s="6"/>
    </row>
    <row r="223" spans="1:19" x14ac:dyDescent="0.25">
      <c r="B223" s="1"/>
      <c r="C223"/>
      <c r="D223" s="6"/>
      <c r="F223" s="8"/>
      <c r="G223"/>
      <c r="H223"/>
      <c r="I223" s="10"/>
      <c r="J223"/>
      <c r="L223"/>
      <c r="M223"/>
      <c r="N223" s="6"/>
      <c r="O223" s="6"/>
      <c r="P223" s="6"/>
      <c r="Q223" s="6"/>
      <c r="R223" s="6"/>
      <c r="S223" s="6"/>
    </row>
    <row r="224" spans="1:19" ht="13.8" thickBot="1" x14ac:dyDescent="0.3">
      <c r="A224" s="4"/>
      <c r="B224" s="4" t="s">
        <v>47</v>
      </c>
      <c r="C224"/>
      <c r="D224" s="6"/>
      <c r="F224" s="8"/>
      <c r="G224"/>
      <c r="H224"/>
      <c r="I224" s="10"/>
      <c r="J224"/>
      <c r="L224"/>
      <c r="M224"/>
      <c r="N224" s="6"/>
      <c r="O224" s="6"/>
      <c r="P224" s="6"/>
      <c r="Q224" s="6"/>
      <c r="R224" s="6"/>
      <c r="S224" s="6"/>
    </row>
    <row r="225" spans="1:19" ht="13.8" thickBot="1" x14ac:dyDescent="0.3">
      <c r="A225" s="12" t="s">
        <v>11</v>
      </c>
      <c r="B225" s="12" t="s">
        <v>48</v>
      </c>
      <c r="C225" s="13"/>
      <c r="D225" s="6"/>
      <c r="F225" s="8"/>
      <c r="G225"/>
      <c r="H225"/>
      <c r="I225" s="10"/>
      <c r="J225"/>
      <c r="L225"/>
      <c r="M225"/>
      <c r="N225" s="6"/>
      <c r="O225" s="6"/>
      <c r="P225" s="6"/>
      <c r="Q225" s="6"/>
      <c r="R225" s="6"/>
      <c r="S225" s="6"/>
    </row>
    <row r="226" spans="1:19" ht="13.8" thickBot="1" x14ac:dyDescent="0.3">
      <c r="A226" s="12" t="s">
        <v>14</v>
      </c>
      <c r="B226" s="12" t="s">
        <v>49</v>
      </c>
      <c r="C226" s="13"/>
      <c r="D226" s="6"/>
      <c r="F226" s="8"/>
      <c r="G226"/>
      <c r="H226"/>
      <c r="I226" s="10"/>
      <c r="J226"/>
      <c r="L226"/>
      <c r="M226"/>
      <c r="N226" s="6"/>
      <c r="O226" s="6"/>
      <c r="P226" s="6"/>
      <c r="Q226" s="6"/>
      <c r="R226" s="6"/>
      <c r="S226" s="6"/>
    </row>
    <row r="227" spans="1:19" ht="13.8" thickBot="1" x14ac:dyDescent="0.3">
      <c r="A227" s="12" t="s">
        <v>12</v>
      </c>
      <c r="B227" s="12" t="s">
        <v>50</v>
      </c>
      <c r="C227" s="13"/>
      <c r="D227" s="6"/>
      <c r="F227" s="8"/>
      <c r="G227"/>
      <c r="H227"/>
      <c r="I227" s="10"/>
      <c r="J227"/>
      <c r="L227"/>
      <c r="M227"/>
      <c r="N227" s="6"/>
      <c r="O227" s="6"/>
      <c r="P227" s="6"/>
      <c r="Q227" s="6"/>
      <c r="R227" s="6"/>
      <c r="S227" s="6"/>
    </row>
    <row r="228" spans="1:19" ht="13.8" thickBot="1" x14ac:dyDescent="0.3">
      <c r="A228" s="12" t="s">
        <v>9</v>
      </c>
      <c r="B228" s="12" t="s">
        <v>51</v>
      </c>
      <c r="C228" s="13"/>
      <c r="D228" s="6"/>
      <c r="F228" s="8"/>
      <c r="G228"/>
      <c r="H228"/>
      <c r="I228" s="10"/>
      <c r="J228"/>
      <c r="L228"/>
      <c r="M228"/>
      <c r="N228" s="6"/>
      <c r="O228" s="6"/>
      <c r="P228" s="6"/>
      <c r="Q228" s="6"/>
      <c r="R228" s="6"/>
      <c r="S228" s="6"/>
    </row>
    <row r="229" spans="1:19" ht="13.8" thickBot="1" x14ac:dyDescent="0.3">
      <c r="A229" s="12" t="s">
        <v>8</v>
      </c>
      <c r="B229" s="12" t="s">
        <v>52</v>
      </c>
      <c r="C229" s="13"/>
      <c r="D229" s="6"/>
      <c r="F229" s="8"/>
      <c r="G229"/>
      <c r="H229"/>
      <c r="I229" s="10"/>
      <c r="J229" s="10"/>
      <c r="K229" s="10"/>
      <c r="L229"/>
      <c r="M229"/>
      <c r="N229" s="6"/>
      <c r="O229" s="6"/>
      <c r="P229" s="6"/>
      <c r="Q229" s="6"/>
      <c r="R229" s="6"/>
      <c r="S229" s="6"/>
    </row>
    <row r="230" spans="1:19" ht="13.8" thickBot="1" x14ac:dyDescent="0.3">
      <c r="A230" s="12" t="s">
        <v>25</v>
      </c>
      <c r="B230" s="12" t="s">
        <v>55</v>
      </c>
      <c r="C230" s="13"/>
      <c r="D230" s="6"/>
      <c r="F230" s="8"/>
      <c r="G230"/>
      <c r="H230"/>
      <c r="I230" s="10"/>
      <c r="J230" s="10"/>
      <c r="K230" s="10"/>
      <c r="L230"/>
      <c r="M230"/>
      <c r="N230" s="6"/>
      <c r="O230" s="6"/>
      <c r="P230" s="6"/>
      <c r="Q230" s="6"/>
      <c r="R230" s="6"/>
      <c r="S230" s="6"/>
    </row>
    <row r="231" spans="1:19" ht="13.8" thickBot="1" x14ac:dyDescent="0.3">
      <c r="A231" s="12" t="s">
        <v>16</v>
      </c>
      <c r="B231" s="12" t="s">
        <v>53</v>
      </c>
      <c r="C231" s="13"/>
      <c r="D231" s="6"/>
      <c r="F231" s="8"/>
      <c r="G231"/>
      <c r="H231"/>
      <c r="I231" s="10"/>
      <c r="J231" s="10"/>
      <c r="K231" s="10"/>
      <c r="L231"/>
      <c r="M231"/>
      <c r="N231" s="6"/>
      <c r="O231" s="6"/>
      <c r="P231" s="6"/>
      <c r="Q231" s="6"/>
      <c r="R231" s="6"/>
      <c r="S231" s="6"/>
    </row>
    <row r="232" spans="1:19" ht="13.8" thickBot="1" x14ac:dyDescent="0.3">
      <c r="A232" s="12" t="s">
        <v>10</v>
      </c>
      <c r="B232" s="12" t="s">
        <v>54</v>
      </c>
      <c r="C232" s="13"/>
      <c r="D232" s="6"/>
      <c r="F232" s="8"/>
      <c r="G232"/>
      <c r="H232"/>
      <c r="I232" s="10"/>
      <c r="J232" s="10"/>
      <c r="K232" s="10"/>
      <c r="L232"/>
      <c r="M232"/>
      <c r="N232" s="6"/>
      <c r="O232" s="6"/>
      <c r="P232" s="6"/>
      <c r="Q232" s="6"/>
      <c r="R232" s="6"/>
      <c r="S232" s="6"/>
    </row>
    <row r="233" spans="1:19" ht="13.8" thickBot="1" x14ac:dyDescent="0.3">
      <c r="A233" s="12"/>
      <c r="B233" s="12"/>
      <c r="C233" s="13"/>
      <c r="D233" s="6"/>
      <c r="F233" s="8"/>
      <c r="G233"/>
      <c r="H233"/>
      <c r="I233" s="10"/>
      <c r="J233" s="10"/>
      <c r="K233" s="10"/>
      <c r="L233"/>
      <c r="M233"/>
      <c r="N233" s="6"/>
      <c r="O233" s="6"/>
      <c r="P233" s="6"/>
      <c r="Q233" s="6"/>
      <c r="R233" s="6"/>
      <c r="S233" s="6"/>
    </row>
    <row r="234" spans="1:19" ht="13.8" thickBot="1" x14ac:dyDescent="0.3">
      <c r="A234" s="12"/>
      <c r="B234" s="12"/>
      <c r="C234" s="13"/>
      <c r="D234" s="6"/>
      <c r="F234" s="8"/>
      <c r="G234"/>
      <c r="H234"/>
      <c r="I234" s="10"/>
      <c r="J234" s="10"/>
      <c r="K234" s="10"/>
      <c r="L234"/>
      <c r="M234"/>
      <c r="N234" s="6"/>
      <c r="O234" s="6"/>
      <c r="P234" s="6"/>
      <c r="Q234" s="6"/>
      <c r="R234" s="6"/>
      <c r="S234" s="6"/>
    </row>
    <row r="235" spans="1:19" ht="13.8" thickBot="1" x14ac:dyDescent="0.3">
      <c r="A235" s="12"/>
      <c r="B235" s="12"/>
      <c r="C235" s="13"/>
      <c r="D235" s="6"/>
      <c r="F235" s="8"/>
      <c r="G235"/>
      <c r="H235"/>
      <c r="I235" s="10"/>
      <c r="J235" s="10"/>
      <c r="K235" s="10"/>
      <c r="L235"/>
      <c r="M235"/>
      <c r="N235" s="6"/>
      <c r="O235" s="6"/>
      <c r="P235" s="6"/>
      <c r="Q235" s="6"/>
      <c r="R235" s="6"/>
      <c r="S235" s="6"/>
    </row>
    <row r="236" spans="1:19" ht="13.8" thickBot="1" x14ac:dyDescent="0.3">
      <c r="A236" s="12"/>
      <c r="B236" s="12"/>
      <c r="C236" s="13"/>
      <c r="D236" s="6"/>
      <c r="F236" s="8"/>
      <c r="G236"/>
      <c r="H236"/>
      <c r="I236" s="10"/>
      <c r="J236" s="10"/>
      <c r="K236" s="10"/>
      <c r="L236"/>
      <c r="M236"/>
      <c r="N236" s="6"/>
      <c r="O236" s="6"/>
      <c r="P236" s="6"/>
      <c r="Q236" s="6"/>
      <c r="R236" s="6"/>
      <c r="S236" s="6"/>
    </row>
    <row r="237" spans="1:19" ht="13.8" thickBot="1" x14ac:dyDescent="0.3">
      <c r="A237" s="12"/>
      <c r="B237" s="12"/>
      <c r="C237" s="13"/>
      <c r="D237" s="6"/>
      <c r="F237" s="8"/>
      <c r="G237"/>
      <c r="H237"/>
      <c r="I237" s="10"/>
      <c r="J237" s="10"/>
      <c r="K237" s="10"/>
      <c r="L237"/>
      <c r="M237"/>
      <c r="N237" s="6"/>
      <c r="O237" s="6"/>
      <c r="P237" s="6"/>
      <c r="Q237" s="6"/>
      <c r="R237" s="6"/>
      <c r="S237" s="6"/>
    </row>
    <row r="238" spans="1:19" ht="13.8" thickBot="1" x14ac:dyDescent="0.3">
      <c r="A238" s="12"/>
      <c r="B238" s="12"/>
      <c r="C238" s="13"/>
      <c r="D238" s="6"/>
      <c r="F238" s="8"/>
      <c r="G238"/>
      <c r="H238"/>
      <c r="I238" s="10"/>
      <c r="J238" s="10"/>
      <c r="K238" s="10"/>
      <c r="L238"/>
      <c r="M238"/>
      <c r="N238" s="6"/>
      <c r="O238" s="6"/>
      <c r="P238" s="6"/>
      <c r="Q238" s="6"/>
      <c r="R238" s="6"/>
      <c r="S238" s="6"/>
    </row>
    <row r="239" spans="1:19" ht="13.8" thickBot="1" x14ac:dyDescent="0.3">
      <c r="A239" s="12"/>
      <c r="B239" s="12"/>
      <c r="C239" s="13"/>
      <c r="D239" s="6"/>
      <c r="F239" s="8"/>
      <c r="G239"/>
      <c r="H239"/>
      <c r="I239" s="10"/>
      <c r="J239" s="10"/>
      <c r="K239" s="10"/>
      <c r="L239"/>
      <c r="M239"/>
      <c r="N239" s="6"/>
      <c r="O239" s="6"/>
      <c r="P239" s="6"/>
      <c r="Q239" s="6"/>
      <c r="R239" s="6"/>
      <c r="S239" s="6"/>
    </row>
    <row r="240" spans="1:19" ht="13.8" thickBot="1" x14ac:dyDescent="0.3">
      <c r="A240" s="12"/>
      <c r="B240" s="12"/>
      <c r="C240" s="13"/>
      <c r="D240" s="6"/>
      <c r="F240" s="8"/>
      <c r="G240"/>
      <c r="H240"/>
      <c r="I240" s="10"/>
      <c r="J240" s="10"/>
      <c r="K240" s="10"/>
      <c r="L240"/>
      <c r="M240"/>
      <c r="N240" s="6"/>
      <c r="O240" s="6"/>
      <c r="P240" s="6"/>
      <c r="Q240" s="6"/>
      <c r="R240" s="6"/>
      <c r="S240" s="6"/>
    </row>
    <row r="241" spans="6:19" x14ac:dyDescent="0.25">
      <c r="F241" s="8"/>
      <c r="G241"/>
      <c r="H241"/>
      <c r="I241" s="10"/>
      <c r="J241" s="10"/>
      <c r="K241" s="10"/>
      <c r="L241"/>
      <c r="M241"/>
      <c r="N241" s="6"/>
      <c r="O241" s="6"/>
      <c r="P241" s="6"/>
      <c r="Q241" s="6"/>
      <c r="R241" s="6"/>
      <c r="S241" s="6"/>
    </row>
    <row r="242" spans="6:19" x14ac:dyDescent="0.25">
      <c r="F242" s="8"/>
      <c r="G242"/>
      <c r="H242"/>
      <c r="I242" s="10"/>
      <c r="J242" s="10"/>
      <c r="K242" s="10"/>
      <c r="L242"/>
      <c r="M242"/>
      <c r="N242" s="6"/>
      <c r="O242" s="6"/>
      <c r="P242" s="6"/>
      <c r="Q242" s="6"/>
      <c r="R242" s="6"/>
      <c r="S242" s="6"/>
    </row>
    <row r="243" spans="6:19" x14ac:dyDescent="0.25">
      <c r="F243" s="8"/>
      <c r="G243"/>
      <c r="H243"/>
      <c r="I243" s="10"/>
      <c r="J243" s="10"/>
      <c r="K243" s="10"/>
      <c r="L243"/>
      <c r="M243"/>
      <c r="N243" s="6"/>
      <c r="O243" s="6"/>
      <c r="P243" s="6"/>
      <c r="Q243" s="6"/>
      <c r="R243" s="6"/>
      <c r="S243" s="6"/>
    </row>
    <row r="244" spans="6:19" x14ac:dyDescent="0.25">
      <c r="F244" s="8"/>
      <c r="G244"/>
      <c r="H244"/>
      <c r="I244" s="10"/>
      <c r="J244" s="10"/>
      <c r="K244" s="10"/>
      <c r="L244"/>
      <c r="M244"/>
      <c r="N244" s="6"/>
      <c r="O244" s="6"/>
      <c r="P244" s="6"/>
      <c r="Q244" s="6"/>
      <c r="R244" s="6"/>
      <c r="S244" s="6"/>
    </row>
    <row r="245" spans="6:19" x14ac:dyDescent="0.25">
      <c r="G245"/>
      <c r="H245"/>
      <c r="I245" s="10"/>
      <c r="J245" s="10"/>
      <c r="K245" s="10"/>
      <c r="L245"/>
      <c r="M245"/>
      <c r="N245" s="6"/>
      <c r="O245" s="6"/>
      <c r="P245" s="6"/>
      <c r="Q245" s="6"/>
      <c r="R245" s="6"/>
      <c r="S245" s="6"/>
    </row>
    <row r="246" spans="6:19" x14ac:dyDescent="0.25">
      <c r="I246" s="10"/>
      <c r="J246" s="10"/>
      <c r="K246" s="10"/>
    </row>
    <row r="247" spans="6:19" x14ac:dyDescent="0.25">
      <c r="I247" s="10"/>
      <c r="J247" s="10"/>
      <c r="K247" s="10"/>
    </row>
    <row r="248" spans="6:19" x14ac:dyDescent="0.25">
      <c r="I248" s="10"/>
      <c r="J248" s="10"/>
      <c r="K248" s="10"/>
    </row>
    <row r="249" spans="6:19" x14ac:dyDescent="0.25">
      <c r="I249" s="10"/>
      <c r="J249" s="10"/>
      <c r="K249" s="10"/>
    </row>
    <row r="250" spans="6:19" x14ac:dyDescent="0.25">
      <c r="I250" s="10"/>
      <c r="J250" s="10"/>
      <c r="K250" s="10"/>
    </row>
    <row r="251" spans="6:19" x14ac:dyDescent="0.25">
      <c r="I251" s="10"/>
      <c r="J251" s="10"/>
      <c r="K251" s="10"/>
    </row>
    <row r="252" spans="6:19" x14ac:dyDescent="0.25">
      <c r="I252" s="10"/>
      <c r="J252" s="10"/>
      <c r="K252" s="10"/>
    </row>
    <row r="253" spans="6:19" x14ac:dyDescent="0.25">
      <c r="I253" s="10"/>
      <c r="J253" s="10"/>
      <c r="K253" s="10"/>
    </row>
    <row r="254" spans="6:19" x14ac:dyDescent="0.25">
      <c r="I254" s="10"/>
      <c r="J254" s="10"/>
      <c r="K254" s="10"/>
    </row>
    <row r="255" spans="6:19" x14ac:dyDescent="0.25">
      <c r="I255" s="10"/>
      <c r="J255" s="10"/>
      <c r="K255" s="10"/>
    </row>
    <row r="256" spans="6:19" x14ac:dyDescent="0.25">
      <c r="I256" s="10"/>
      <c r="J256" s="10"/>
      <c r="K256" s="10"/>
    </row>
    <row r="257" spans="9:11" x14ac:dyDescent="0.25">
      <c r="I257" s="10"/>
      <c r="J257" s="10"/>
      <c r="K257" s="10"/>
    </row>
    <row r="258" spans="9:11" x14ac:dyDescent="0.25">
      <c r="I258" s="10"/>
      <c r="J258" s="10"/>
      <c r="K258" s="10"/>
    </row>
    <row r="259" spans="9:11" x14ac:dyDescent="0.25">
      <c r="I259" s="10"/>
      <c r="J259" s="10"/>
      <c r="K259" s="10"/>
    </row>
    <row r="260" spans="9:11" x14ac:dyDescent="0.25">
      <c r="I260" s="10"/>
      <c r="J260" s="10"/>
      <c r="K260" s="10"/>
    </row>
    <row r="261" spans="9:11" x14ac:dyDescent="0.25">
      <c r="I261" s="10"/>
      <c r="J261" s="10"/>
      <c r="K261" s="10"/>
    </row>
    <row r="262" spans="9:11" x14ac:dyDescent="0.25">
      <c r="I262" s="10"/>
      <c r="J262" s="10"/>
      <c r="K262" s="10"/>
    </row>
    <row r="263" spans="9:11" x14ac:dyDescent="0.25">
      <c r="I263" s="10"/>
      <c r="J263" s="10"/>
      <c r="K263" s="10"/>
    </row>
    <row r="264" spans="9:11" x14ac:dyDescent="0.25">
      <c r="I264" s="10"/>
      <c r="J264" s="10"/>
      <c r="K264" s="10"/>
    </row>
    <row r="265" spans="9:11" x14ac:dyDescent="0.25">
      <c r="I265" s="10"/>
      <c r="J265" s="10"/>
      <c r="K265" s="10"/>
    </row>
    <row r="266" spans="9:11" x14ac:dyDescent="0.25">
      <c r="I266" s="10"/>
      <c r="J266" s="10"/>
      <c r="K266" s="10"/>
    </row>
    <row r="267" spans="9:11" x14ac:dyDescent="0.25">
      <c r="I267" s="10"/>
      <c r="J267" s="10"/>
      <c r="K267" s="10"/>
    </row>
    <row r="268" spans="9:11" x14ac:dyDescent="0.25">
      <c r="I268" s="10"/>
      <c r="J268" s="10"/>
      <c r="K268" s="10"/>
    </row>
    <row r="269" spans="9:11" x14ac:dyDescent="0.25">
      <c r="I269" s="10"/>
      <c r="J269" s="10"/>
      <c r="K269" s="10"/>
    </row>
    <row r="270" spans="9:11" x14ac:dyDescent="0.25">
      <c r="I270" s="10"/>
      <c r="J270" s="10"/>
      <c r="K270" s="10"/>
    </row>
    <row r="271" spans="9:11" x14ac:dyDescent="0.25">
      <c r="I271" s="10"/>
      <c r="J271" s="10"/>
      <c r="K271" s="10"/>
    </row>
    <row r="272" spans="9:11" x14ac:dyDescent="0.25">
      <c r="I272" s="10"/>
      <c r="J272" s="10"/>
      <c r="K272" s="10"/>
    </row>
    <row r="273" spans="9:11" x14ac:dyDescent="0.25">
      <c r="I273" s="10"/>
      <c r="J273" s="10"/>
      <c r="K273" s="10"/>
    </row>
    <row r="274" spans="9:11" x14ac:dyDescent="0.25">
      <c r="I274" s="10"/>
      <c r="J274" s="10"/>
      <c r="K274" s="10"/>
    </row>
    <row r="275" spans="9:11" x14ac:dyDescent="0.25">
      <c r="I275" s="10"/>
      <c r="J275" s="10"/>
      <c r="K275" s="10"/>
    </row>
    <row r="276" spans="9:11" x14ac:dyDescent="0.25">
      <c r="I276" s="10"/>
      <c r="J276" s="10"/>
      <c r="K276" s="10"/>
    </row>
    <row r="277" spans="9:11" x14ac:dyDescent="0.25">
      <c r="I277" s="10"/>
      <c r="J277" s="10"/>
      <c r="K277" s="10"/>
    </row>
    <row r="278" spans="9:11" x14ac:dyDescent="0.25">
      <c r="I278" s="10"/>
      <c r="J278" s="10"/>
      <c r="K278" s="10"/>
    </row>
    <row r="279" spans="9:11" x14ac:dyDescent="0.25">
      <c r="I279" s="10"/>
      <c r="J279" s="10"/>
      <c r="K279" s="10"/>
    </row>
    <row r="280" spans="9:11" x14ac:dyDescent="0.25">
      <c r="I280" s="10"/>
      <c r="J280" s="10"/>
      <c r="K280" s="10"/>
    </row>
    <row r="281" spans="9:11" x14ac:dyDescent="0.25">
      <c r="I281" s="10"/>
      <c r="J281" s="10"/>
      <c r="K281" s="10"/>
    </row>
    <row r="282" spans="9:11" x14ac:dyDescent="0.25">
      <c r="I282" s="10"/>
      <c r="J282" s="10"/>
      <c r="K282" s="10"/>
    </row>
    <row r="283" spans="9:11" x14ac:dyDescent="0.25">
      <c r="I283" s="10"/>
      <c r="J283" s="10"/>
      <c r="K283" s="10"/>
    </row>
    <row r="284" spans="9:11" x14ac:dyDescent="0.25">
      <c r="I284" s="10"/>
      <c r="J284" s="10"/>
      <c r="K284" s="10"/>
    </row>
    <row r="285" spans="9:11" x14ac:dyDescent="0.25">
      <c r="I285" s="10"/>
      <c r="J285" s="10"/>
      <c r="K285" s="10"/>
    </row>
    <row r="286" spans="9:11" x14ac:dyDescent="0.25">
      <c r="I286" s="10"/>
      <c r="J286" s="10"/>
      <c r="K286" s="10"/>
    </row>
    <row r="287" spans="9:11" x14ac:dyDescent="0.25">
      <c r="I287" s="10"/>
      <c r="J287" s="10"/>
      <c r="K287" s="10"/>
    </row>
    <row r="288" spans="9:11" x14ac:dyDescent="0.25">
      <c r="I288" s="10"/>
      <c r="J288" s="10"/>
      <c r="K288" s="10"/>
    </row>
    <row r="289" spans="9:11" x14ac:dyDescent="0.25">
      <c r="I289" s="10"/>
      <c r="J289" s="10"/>
      <c r="K289" s="10"/>
    </row>
    <row r="290" spans="9:11" x14ac:dyDescent="0.25">
      <c r="I290" s="10"/>
      <c r="J290" s="10"/>
      <c r="K290" s="10"/>
    </row>
    <row r="291" spans="9:11" x14ac:dyDescent="0.25">
      <c r="I291" s="10"/>
      <c r="J291" s="10"/>
      <c r="K291" s="10"/>
    </row>
    <row r="292" spans="9:11" x14ac:dyDescent="0.25">
      <c r="I292" s="10"/>
      <c r="J292" s="10"/>
      <c r="K292" s="10"/>
    </row>
    <row r="293" spans="9:11" x14ac:dyDescent="0.25">
      <c r="I293" s="10"/>
      <c r="J293" s="10"/>
      <c r="K293" s="10"/>
    </row>
    <row r="294" spans="9:11" x14ac:dyDescent="0.25">
      <c r="I294" s="10"/>
      <c r="J294" s="10"/>
      <c r="K294" s="10"/>
    </row>
    <row r="295" spans="9:11" x14ac:dyDescent="0.25">
      <c r="I295" s="10"/>
      <c r="J295" s="10"/>
      <c r="K295" s="10"/>
    </row>
    <row r="296" spans="9:11" x14ac:dyDescent="0.25">
      <c r="I296" s="10"/>
      <c r="J296" s="10"/>
      <c r="K296" s="10"/>
    </row>
    <row r="297" spans="9:11" x14ac:dyDescent="0.25">
      <c r="I297" s="10"/>
      <c r="J297" s="10"/>
      <c r="K297" s="10"/>
    </row>
    <row r="298" spans="9:11" x14ac:dyDescent="0.25">
      <c r="I298" s="10"/>
      <c r="J298" s="10"/>
      <c r="K298" s="10"/>
    </row>
    <row r="299" spans="9:11" x14ac:dyDescent="0.25">
      <c r="I299" s="10"/>
      <c r="J299" s="10"/>
      <c r="K299" s="10"/>
    </row>
    <row r="300" spans="9:11" x14ac:dyDescent="0.25">
      <c r="I300" s="10"/>
      <c r="J300" s="10"/>
      <c r="K300" s="10"/>
    </row>
    <row r="301" spans="9:11" x14ac:dyDescent="0.25">
      <c r="I301" s="10"/>
      <c r="J301" s="10"/>
      <c r="K301" s="10"/>
    </row>
    <row r="302" spans="9:11" x14ac:dyDescent="0.25">
      <c r="I302" s="10"/>
      <c r="J302" s="10"/>
      <c r="K302" s="10"/>
    </row>
    <row r="303" spans="9:11" x14ac:dyDescent="0.25">
      <c r="I303" s="10"/>
      <c r="J303" s="10"/>
      <c r="K303" s="10"/>
    </row>
    <row r="304" spans="9:11" x14ac:dyDescent="0.25">
      <c r="I304" s="10"/>
      <c r="J304" s="10"/>
      <c r="K304" s="10"/>
    </row>
    <row r="305" spans="9:11" x14ac:dyDescent="0.25">
      <c r="I305" s="10"/>
      <c r="J305" s="10"/>
      <c r="K305" s="10"/>
    </row>
    <row r="306" spans="9:11" x14ac:dyDescent="0.25">
      <c r="I306" s="10"/>
      <c r="J306" s="10"/>
      <c r="K306" s="10"/>
    </row>
    <row r="307" spans="9:11" x14ac:dyDescent="0.25">
      <c r="I307" s="10"/>
      <c r="J307" s="10"/>
      <c r="K307" s="10"/>
    </row>
    <row r="308" spans="9:11" x14ac:dyDescent="0.25">
      <c r="I308" s="10"/>
      <c r="J308" s="10"/>
      <c r="K308" s="10"/>
    </row>
    <row r="309" spans="9:11" x14ac:dyDescent="0.25">
      <c r="I309" s="10"/>
      <c r="J309" s="10"/>
      <c r="K309" s="10"/>
    </row>
    <row r="310" spans="9:11" x14ac:dyDescent="0.25">
      <c r="I310" s="10"/>
      <c r="J310" s="10"/>
      <c r="K310" s="10"/>
    </row>
    <row r="311" spans="9:11" x14ac:dyDescent="0.25">
      <c r="I311" s="10"/>
      <c r="J311" s="10"/>
      <c r="K311" s="10"/>
    </row>
    <row r="312" spans="9:11" x14ac:dyDescent="0.25">
      <c r="I312" s="10"/>
      <c r="J312" s="10"/>
      <c r="K312" s="10"/>
    </row>
    <row r="313" spans="9:11" x14ac:dyDescent="0.25">
      <c r="I313" s="10"/>
      <c r="J313" s="10"/>
      <c r="K313" s="10"/>
    </row>
    <row r="314" spans="9:11" x14ac:dyDescent="0.25">
      <c r="I314" s="10"/>
      <c r="J314" s="10"/>
      <c r="K314" s="10"/>
    </row>
    <row r="315" spans="9:11" x14ac:dyDescent="0.25">
      <c r="I315" s="10"/>
      <c r="J315" s="10"/>
      <c r="K315" s="10"/>
    </row>
    <row r="316" spans="9:11" x14ac:dyDescent="0.25">
      <c r="I316" s="10"/>
      <c r="J316" s="10"/>
      <c r="K316" s="10"/>
    </row>
    <row r="317" spans="9:11" x14ac:dyDescent="0.25">
      <c r="I317" s="10"/>
      <c r="J317" s="10"/>
      <c r="K317" s="10"/>
    </row>
    <row r="318" spans="9:11" x14ac:dyDescent="0.25">
      <c r="I318" s="10"/>
      <c r="J318" s="10"/>
      <c r="K318" s="10"/>
    </row>
    <row r="319" spans="9:11" x14ac:dyDescent="0.25">
      <c r="I319" s="10"/>
      <c r="J319" s="10"/>
      <c r="K319" s="10"/>
    </row>
    <row r="320" spans="9:11" x14ac:dyDescent="0.25">
      <c r="I320" s="10"/>
      <c r="J320" s="10"/>
      <c r="K320" s="10"/>
    </row>
    <row r="321" spans="9:11" x14ac:dyDescent="0.25">
      <c r="I321" s="10"/>
      <c r="J321" s="10"/>
      <c r="K321" s="10"/>
    </row>
    <row r="322" spans="9:11" x14ac:dyDescent="0.25">
      <c r="I322" s="10"/>
      <c r="J322" s="10"/>
      <c r="K322" s="10"/>
    </row>
    <row r="323" spans="9:11" x14ac:dyDescent="0.25">
      <c r="I323" s="10"/>
      <c r="J323" s="10"/>
      <c r="K323" s="10"/>
    </row>
    <row r="324" spans="9:11" x14ac:dyDescent="0.25">
      <c r="I324" s="10"/>
      <c r="J324" s="10"/>
      <c r="K324" s="10"/>
    </row>
    <row r="325" spans="9:11" x14ac:dyDescent="0.25">
      <c r="I325" s="10"/>
      <c r="J325" s="10"/>
      <c r="K325" s="10"/>
    </row>
    <row r="326" spans="9:11" x14ac:dyDescent="0.25">
      <c r="I326" s="10"/>
      <c r="J326" s="10"/>
      <c r="K326" s="10"/>
    </row>
    <row r="327" spans="9:11" x14ac:dyDescent="0.25">
      <c r="I327" s="10"/>
      <c r="J327" s="10"/>
      <c r="K327" s="10"/>
    </row>
    <row r="328" spans="9:11" x14ac:dyDescent="0.25">
      <c r="I328" s="10"/>
      <c r="J328" s="10"/>
      <c r="K328" s="10"/>
    </row>
    <row r="329" spans="9:11" x14ac:dyDescent="0.25">
      <c r="I329" s="10"/>
      <c r="J329" s="10"/>
      <c r="K329" s="10"/>
    </row>
    <row r="330" spans="9:11" x14ac:dyDescent="0.25">
      <c r="I330" s="10"/>
      <c r="J330" s="10"/>
      <c r="K330" s="10"/>
    </row>
    <row r="331" spans="9:11" x14ac:dyDescent="0.25">
      <c r="I331" s="10"/>
      <c r="J331" s="10"/>
      <c r="K331" s="10"/>
    </row>
    <row r="332" spans="9:11" x14ac:dyDescent="0.25">
      <c r="I332" s="10"/>
      <c r="J332" s="10"/>
      <c r="K332" s="10"/>
    </row>
    <row r="333" spans="9:11" x14ac:dyDescent="0.25">
      <c r="I333" s="10"/>
      <c r="J333" s="10"/>
      <c r="K333" s="10"/>
    </row>
    <row r="334" spans="9:11" x14ac:dyDescent="0.25">
      <c r="I334" s="10"/>
      <c r="J334" s="10"/>
      <c r="K334" s="10"/>
    </row>
    <row r="335" spans="9:11" x14ac:dyDescent="0.25">
      <c r="I335" s="10"/>
      <c r="J335" s="10"/>
      <c r="K335" s="10"/>
    </row>
    <row r="336" spans="9:11" x14ac:dyDescent="0.25">
      <c r="I336" s="10"/>
      <c r="J336" s="10"/>
      <c r="K336" s="10"/>
    </row>
    <row r="337" spans="9:11" x14ac:dyDescent="0.25">
      <c r="I337" s="10"/>
      <c r="J337" s="10"/>
      <c r="K337" s="10"/>
    </row>
    <row r="338" spans="9:11" x14ac:dyDescent="0.25">
      <c r="I338" s="10"/>
      <c r="J338" s="10"/>
      <c r="K338" s="10"/>
    </row>
    <row r="339" spans="9:11" x14ac:dyDescent="0.25">
      <c r="I339" s="10"/>
      <c r="J339" s="10"/>
      <c r="K339" s="10"/>
    </row>
    <row r="340" spans="9:11" x14ac:dyDescent="0.25">
      <c r="I340" s="10"/>
      <c r="J340" s="10"/>
      <c r="K340" s="10"/>
    </row>
    <row r="341" spans="9:11" x14ac:dyDescent="0.25">
      <c r="I341" s="10"/>
      <c r="J341" s="10"/>
      <c r="K341" s="10"/>
    </row>
    <row r="342" spans="9:11" x14ac:dyDescent="0.25">
      <c r="I342" s="10"/>
      <c r="J342" s="10"/>
      <c r="K342" s="10"/>
    </row>
    <row r="343" spans="9:11" x14ac:dyDescent="0.25">
      <c r="I343" s="10"/>
      <c r="J343" s="10"/>
      <c r="K343" s="10"/>
    </row>
    <row r="344" spans="9:11" x14ac:dyDescent="0.25">
      <c r="I344" s="10"/>
      <c r="J344" s="10"/>
      <c r="K344" s="10"/>
    </row>
    <row r="345" spans="9:11" x14ac:dyDescent="0.25">
      <c r="I345" s="10"/>
      <c r="J345" s="10"/>
      <c r="K345" s="10"/>
    </row>
    <row r="346" spans="9:11" x14ac:dyDescent="0.25">
      <c r="I346" s="10"/>
      <c r="J346" s="10"/>
      <c r="K346" s="10"/>
    </row>
    <row r="347" spans="9:11" x14ac:dyDescent="0.25">
      <c r="I347" s="10"/>
      <c r="J347" s="10"/>
      <c r="K347" s="10"/>
    </row>
    <row r="348" spans="9:11" x14ac:dyDescent="0.25">
      <c r="I348" s="10"/>
      <c r="J348" s="10"/>
      <c r="K348" s="10"/>
    </row>
    <row r="349" spans="9:11" x14ac:dyDescent="0.25">
      <c r="I349" s="10"/>
      <c r="J349" s="10"/>
      <c r="K349" s="10"/>
    </row>
    <row r="350" spans="9:11" x14ac:dyDescent="0.25">
      <c r="I350" s="10"/>
      <c r="J350" s="10"/>
      <c r="K350" s="10"/>
    </row>
    <row r="351" spans="9:11" x14ac:dyDescent="0.25">
      <c r="I351" s="10"/>
      <c r="J351" s="10"/>
      <c r="K351" s="10"/>
    </row>
    <row r="352" spans="9:11" x14ac:dyDescent="0.25">
      <c r="I352" s="10"/>
      <c r="J352" s="10"/>
      <c r="K352" s="10"/>
    </row>
    <row r="353" spans="9:11" x14ac:dyDescent="0.25">
      <c r="I353" s="10"/>
      <c r="J353" s="10"/>
      <c r="K353" s="10"/>
    </row>
    <row r="354" spans="9:11" x14ac:dyDescent="0.25">
      <c r="I354" s="10"/>
      <c r="J354" s="10"/>
      <c r="K354" s="10"/>
    </row>
    <row r="355" spans="9:11" x14ac:dyDescent="0.25">
      <c r="I355" s="10"/>
      <c r="J355" s="10"/>
      <c r="K355" s="10"/>
    </row>
    <row r="356" spans="9:11" x14ac:dyDescent="0.25">
      <c r="I356" s="10"/>
      <c r="J356" s="10"/>
      <c r="K356" s="10"/>
    </row>
    <row r="357" spans="9:11" x14ac:dyDescent="0.25">
      <c r="I357" s="10"/>
      <c r="J357" s="10"/>
      <c r="K357" s="10"/>
    </row>
    <row r="358" spans="9:11" x14ac:dyDescent="0.25">
      <c r="I358" s="10"/>
      <c r="J358" s="10"/>
      <c r="K358" s="10"/>
    </row>
    <row r="359" spans="9:11" x14ac:dyDescent="0.25">
      <c r="I359" s="10"/>
      <c r="J359" s="10"/>
      <c r="K359" s="10"/>
    </row>
    <row r="360" spans="9:11" x14ac:dyDescent="0.25">
      <c r="I360" s="10"/>
      <c r="J360" s="10"/>
      <c r="K360" s="10"/>
    </row>
    <row r="361" spans="9:11" x14ac:dyDescent="0.25">
      <c r="I361" s="10"/>
      <c r="J361" s="10"/>
      <c r="K361" s="10"/>
    </row>
    <row r="362" spans="9:11" x14ac:dyDescent="0.25">
      <c r="I362" s="10"/>
      <c r="J362" s="10"/>
      <c r="K362" s="10"/>
    </row>
    <row r="363" spans="9:11" x14ac:dyDescent="0.25">
      <c r="I363" s="10"/>
      <c r="J363" s="10"/>
      <c r="K363" s="10"/>
    </row>
    <row r="364" spans="9:11" x14ac:dyDescent="0.25">
      <c r="I364" s="10"/>
      <c r="J364" s="10"/>
      <c r="K364" s="10"/>
    </row>
    <row r="365" spans="9:11" x14ac:dyDescent="0.25">
      <c r="I365" s="10"/>
      <c r="J365" s="10"/>
      <c r="K365" s="10"/>
    </row>
    <row r="366" spans="9:11" x14ac:dyDescent="0.25">
      <c r="I366" s="10"/>
      <c r="J366" s="10"/>
      <c r="K366" s="10"/>
    </row>
    <row r="367" spans="9:11" x14ac:dyDescent="0.25">
      <c r="I367" s="10"/>
      <c r="J367" s="10"/>
      <c r="K367" s="10"/>
    </row>
    <row r="368" spans="9:11" x14ac:dyDescent="0.25">
      <c r="I368" s="10"/>
      <c r="J368" s="10"/>
      <c r="K368" s="10"/>
    </row>
    <row r="369" spans="9:11" x14ac:dyDescent="0.25">
      <c r="I369" s="10"/>
      <c r="J369" s="10"/>
      <c r="K369" s="10"/>
    </row>
    <row r="370" spans="9:11" x14ac:dyDescent="0.25">
      <c r="I370" s="10"/>
      <c r="J370" s="10"/>
      <c r="K370" s="10"/>
    </row>
    <row r="371" spans="9:11" x14ac:dyDescent="0.25">
      <c r="I371" s="10"/>
      <c r="J371" s="10"/>
      <c r="K371" s="10"/>
    </row>
    <row r="372" spans="9:11" x14ac:dyDescent="0.25">
      <c r="I372" s="10"/>
      <c r="J372" s="10"/>
      <c r="K372" s="10"/>
    </row>
    <row r="373" spans="9:11" x14ac:dyDescent="0.25">
      <c r="I373" s="10"/>
      <c r="J373" s="10"/>
      <c r="K373" s="10"/>
    </row>
    <row r="374" spans="9:11" x14ac:dyDescent="0.25">
      <c r="I374" s="10"/>
      <c r="J374" s="10"/>
      <c r="K374" s="10"/>
    </row>
    <row r="375" spans="9:11" x14ac:dyDescent="0.25">
      <c r="I375" s="10"/>
      <c r="J375" s="10"/>
      <c r="K375" s="10"/>
    </row>
    <row r="376" spans="9:11" x14ac:dyDescent="0.25">
      <c r="I376" s="10"/>
      <c r="J376" s="10"/>
      <c r="K376" s="10"/>
    </row>
    <row r="377" spans="9:11" x14ac:dyDescent="0.25">
      <c r="I377" s="10"/>
      <c r="J377" s="10"/>
      <c r="K377" s="10"/>
    </row>
    <row r="378" spans="9:11" x14ac:dyDescent="0.25">
      <c r="I378" s="10"/>
      <c r="J378" s="10"/>
      <c r="K378" s="10"/>
    </row>
    <row r="379" spans="9:11" x14ac:dyDescent="0.25">
      <c r="I379" s="10"/>
      <c r="J379" s="10"/>
      <c r="K379" s="10"/>
    </row>
    <row r="380" spans="9:11" x14ac:dyDescent="0.25">
      <c r="I380" s="10"/>
      <c r="J380" s="10"/>
      <c r="K380" s="10"/>
    </row>
    <row r="381" spans="9:11" x14ac:dyDescent="0.25">
      <c r="I381" s="10"/>
      <c r="J381" s="10"/>
      <c r="K381" s="10"/>
    </row>
    <row r="382" spans="9:11" x14ac:dyDescent="0.25">
      <c r="I382" s="10"/>
      <c r="J382" s="10"/>
      <c r="K382" s="10"/>
    </row>
    <row r="383" spans="9:11" x14ac:dyDescent="0.25">
      <c r="I383" s="10"/>
      <c r="J383" s="10"/>
      <c r="K383" s="10"/>
    </row>
    <row r="384" spans="9:11" x14ac:dyDescent="0.25">
      <c r="I384" s="10"/>
      <c r="J384" s="10"/>
      <c r="K384" s="10"/>
    </row>
    <row r="385" spans="9:11" x14ac:dyDescent="0.25">
      <c r="I385" s="10"/>
      <c r="J385" s="10"/>
      <c r="K385" s="10"/>
    </row>
    <row r="386" spans="9:11" x14ac:dyDescent="0.25">
      <c r="I386" s="10"/>
      <c r="J386" s="10"/>
      <c r="K386" s="10"/>
    </row>
    <row r="387" spans="9:11" x14ac:dyDescent="0.25">
      <c r="I387" s="10"/>
      <c r="J387" s="10"/>
      <c r="K387" s="10"/>
    </row>
    <row r="388" spans="9:11" x14ac:dyDescent="0.25">
      <c r="I388" s="10"/>
      <c r="J388" s="10"/>
      <c r="K388" s="10"/>
    </row>
    <row r="389" spans="9:11" x14ac:dyDescent="0.25">
      <c r="I389" s="10"/>
      <c r="J389" s="10"/>
      <c r="K389" s="10"/>
    </row>
    <row r="390" spans="9:11" x14ac:dyDescent="0.25">
      <c r="I390" s="10"/>
      <c r="J390" s="10"/>
      <c r="K390" s="10"/>
    </row>
    <row r="391" spans="9:11" x14ac:dyDescent="0.25">
      <c r="I391" s="10"/>
      <c r="J391" s="10"/>
      <c r="K391" s="10"/>
    </row>
    <row r="392" spans="9:11" x14ac:dyDescent="0.25">
      <c r="I392" s="10"/>
      <c r="J392" s="10"/>
      <c r="K392" s="10"/>
    </row>
    <row r="393" spans="9:11" x14ac:dyDescent="0.25">
      <c r="I393" s="10"/>
      <c r="J393" s="10"/>
      <c r="K393" s="10"/>
    </row>
    <row r="394" spans="9:11" x14ac:dyDescent="0.25">
      <c r="I394" s="10"/>
      <c r="J394" s="10"/>
      <c r="K394" s="10"/>
    </row>
    <row r="395" spans="9:11" x14ac:dyDescent="0.25">
      <c r="I395" s="10"/>
      <c r="J395" s="10"/>
      <c r="K395" s="10"/>
    </row>
    <row r="396" spans="9:11" x14ac:dyDescent="0.25">
      <c r="I396" s="10"/>
      <c r="J396" s="10"/>
      <c r="K396" s="10"/>
    </row>
    <row r="397" spans="9:11" x14ac:dyDescent="0.25">
      <c r="I397" s="10"/>
      <c r="J397" s="10"/>
      <c r="K397" s="10"/>
    </row>
    <row r="398" spans="9:11" x14ac:dyDescent="0.25">
      <c r="I398" s="10"/>
      <c r="J398" s="10"/>
      <c r="K398" s="10"/>
    </row>
    <row r="399" spans="9:11" x14ac:dyDescent="0.25">
      <c r="I399" s="10"/>
      <c r="J399" s="10"/>
      <c r="K399" s="10"/>
    </row>
    <row r="400" spans="9:11" x14ac:dyDescent="0.25">
      <c r="I400" s="10"/>
      <c r="J400" s="10"/>
      <c r="K400" s="10"/>
    </row>
    <row r="401" spans="9:11" x14ac:dyDescent="0.25">
      <c r="I401" s="10"/>
      <c r="J401" s="10"/>
      <c r="K401" s="10"/>
    </row>
    <row r="402" spans="9:11" x14ac:dyDescent="0.25">
      <c r="I402" s="10"/>
      <c r="J402" s="10"/>
      <c r="K402" s="10"/>
    </row>
    <row r="403" spans="9:11" x14ac:dyDescent="0.25">
      <c r="I403" s="10"/>
      <c r="J403" s="10"/>
      <c r="K403" s="10"/>
    </row>
    <row r="404" spans="9:11" x14ac:dyDescent="0.25">
      <c r="I404" s="10"/>
      <c r="J404" s="10"/>
      <c r="K404" s="10"/>
    </row>
    <row r="405" spans="9:11" x14ac:dyDescent="0.25">
      <c r="I405" s="10"/>
      <c r="J405" s="10"/>
      <c r="K405" s="10"/>
    </row>
    <row r="406" spans="9:11" x14ac:dyDescent="0.25">
      <c r="I406" s="10"/>
      <c r="J406" s="10"/>
      <c r="K406" s="10"/>
    </row>
    <row r="407" spans="9:11" x14ac:dyDescent="0.25">
      <c r="I407" s="10"/>
      <c r="J407" s="10"/>
      <c r="K407" s="10"/>
    </row>
    <row r="408" spans="9:11" x14ac:dyDescent="0.25">
      <c r="I408" s="10"/>
      <c r="J408" s="10"/>
      <c r="K408" s="10"/>
    </row>
    <row r="409" spans="9:11" x14ac:dyDescent="0.25">
      <c r="I409" s="10"/>
      <c r="J409" s="10"/>
      <c r="K409" s="10"/>
    </row>
    <row r="410" spans="9:11" x14ac:dyDescent="0.25">
      <c r="I410" s="10"/>
      <c r="J410" s="10"/>
      <c r="K410" s="10"/>
    </row>
    <row r="411" spans="9:11" x14ac:dyDescent="0.25">
      <c r="I411" s="10"/>
      <c r="J411" s="10"/>
      <c r="K411" s="10"/>
    </row>
    <row r="412" spans="9:11" x14ac:dyDescent="0.25">
      <c r="I412" s="10"/>
      <c r="J412" s="10"/>
      <c r="K412" s="10"/>
    </row>
    <row r="413" spans="9:11" x14ac:dyDescent="0.25">
      <c r="I413" s="10"/>
      <c r="J413" s="10"/>
      <c r="K413" s="10"/>
    </row>
    <row r="414" spans="9:11" x14ac:dyDescent="0.25">
      <c r="I414" s="10"/>
      <c r="J414" s="10"/>
      <c r="K414" s="10"/>
    </row>
    <row r="415" spans="9:11" x14ac:dyDescent="0.25">
      <c r="I415" s="10"/>
      <c r="J415" s="10"/>
      <c r="K415" s="10"/>
    </row>
    <row r="416" spans="9:11" x14ac:dyDescent="0.25">
      <c r="I416" s="10"/>
      <c r="J416" s="10"/>
      <c r="K416" s="10"/>
    </row>
    <row r="417" spans="9:11" x14ac:dyDescent="0.25">
      <c r="I417" s="10"/>
      <c r="J417" s="10"/>
      <c r="K417" s="10"/>
    </row>
    <row r="418" spans="9:11" x14ac:dyDescent="0.25">
      <c r="I418" s="10"/>
      <c r="J418" s="10"/>
      <c r="K418" s="10"/>
    </row>
    <row r="419" spans="9:11" x14ac:dyDescent="0.25">
      <c r="I419" s="10"/>
      <c r="J419" s="10"/>
      <c r="K419" s="10"/>
    </row>
    <row r="420" spans="9:11" x14ac:dyDescent="0.25">
      <c r="I420" s="10"/>
      <c r="J420" s="10"/>
      <c r="K420" s="10"/>
    </row>
    <row r="421" spans="9:11" x14ac:dyDescent="0.25">
      <c r="I421" s="10"/>
      <c r="J421" s="10"/>
      <c r="K421" s="10"/>
    </row>
    <row r="422" spans="9:11" x14ac:dyDescent="0.25">
      <c r="I422" s="10"/>
      <c r="J422" s="10"/>
      <c r="K422" s="10"/>
    </row>
    <row r="423" spans="9:11" x14ac:dyDescent="0.25">
      <c r="I423" s="10"/>
      <c r="J423" s="10"/>
      <c r="K423" s="10"/>
    </row>
    <row r="424" spans="9:11" x14ac:dyDescent="0.25">
      <c r="I424" s="10"/>
      <c r="J424" s="10"/>
      <c r="K424" s="10"/>
    </row>
    <row r="425" spans="9:11" x14ac:dyDescent="0.25">
      <c r="I425" s="10"/>
      <c r="J425" s="10"/>
      <c r="K425" s="10"/>
    </row>
    <row r="426" spans="9:11" x14ac:dyDescent="0.25">
      <c r="I426" s="10"/>
      <c r="J426" s="10"/>
      <c r="K426" s="10"/>
    </row>
    <row r="427" spans="9:11" x14ac:dyDescent="0.25">
      <c r="I427" s="10"/>
      <c r="J427" s="10"/>
      <c r="K427" s="10"/>
    </row>
    <row r="428" spans="9:11" x14ac:dyDescent="0.25">
      <c r="I428" s="10"/>
      <c r="J428" s="10"/>
      <c r="K428" s="10"/>
    </row>
    <row r="429" spans="9:11" x14ac:dyDescent="0.25">
      <c r="I429" s="10"/>
      <c r="J429" s="10"/>
      <c r="K429" s="10"/>
    </row>
    <row r="430" spans="9:11" x14ac:dyDescent="0.25">
      <c r="I430" s="10"/>
      <c r="J430" s="10"/>
      <c r="K430" s="10"/>
    </row>
    <row r="431" spans="9:11" x14ac:dyDescent="0.25">
      <c r="I431" s="10"/>
      <c r="J431" s="10"/>
      <c r="K431" s="10"/>
    </row>
    <row r="432" spans="9:11" x14ac:dyDescent="0.25">
      <c r="I432" s="10"/>
      <c r="J432" s="10"/>
      <c r="K432" s="10"/>
    </row>
    <row r="433" spans="9:11" x14ac:dyDescent="0.25">
      <c r="I433" s="10"/>
      <c r="J433" s="10"/>
      <c r="K433" s="10"/>
    </row>
    <row r="434" spans="9:11" x14ac:dyDescent="0.25">
      <c r="I434" s="10"/>
      <c r="J434" s="10"/>
      <c r="K434" s="10"/>
    </row>
    <row r="435" spans="9:11" x14ac:dyDescent="0.25">
      <c r="I435" s="10"/>
      <c r="J435" s="10"/>
      <c r="K435" s="10"/>
    </row>
    <row r="436" spans="9:11" x14ac:dyDescent="0.25">
      <c r="I436" s="10"/>
      <c r="J436" s="10"/>
      <c r="K436" s="10"/>
    </row>
    <row r="437" spans="9:11" x14ac:dyDescent="0.25">
      <c r="I437" s="10"/>
      <c r="J437" s="10"/>
      <c r="K437" s="10"/>
    </row>
    <row r="438" spans="9:11" x14ac:dyDescent="0.25">
      <c r="I438" s="10"/>
      <c r="J438" s="10"/>
      <c r="K438" s="10"/>
    </row>
    <row r="439" spans="9:11" x14ac:dyDescent="0.25">
      <c r="I439" s="10"/>
      <c r="J439" s="10"/>
      <c r="K439" s="10"/>
    </row>
    <row r="440" spans="9:11" x14ac:dyDescent="0.25">
      <c r="I440" s="10"/>
      <c r="J440" s="10"/>
      <c r="K440" s="10"/>
    </row>
    <row r="441" spans="9:11" x14ac:dyDescent="0.25">
      <c r="I441" s="10"/>
      <c r="J441" s="10"/>
      <c r="K441" s="10"/>
    </row>
    <row r="442" spans="9:11" x14ac:dyDescent="0.25">
      <c r="I442" s="10"/>
      <c r="J442" s="10"/>
      <c r="K442" s="10"/>
    </row>
    <row r="443" spans="9:11" x14ac:dyDescent="0.25">
      <c r="I443" s="10"/>
      <c r="J443" s="10"/>
      <c r="K443" s="10"/>
    </row>
    <row r="444" spans="9:11" x14ac:dyDescent="0.25">
      <c r="I444" s="10"/>
      <c r="J444" s="10"/>
      <c r="K444" s="10"/>
    </row>
    <row r="445" spans="9:11" x14ac:dyDescent="0.25">
      <c r="I445" s="10"/>
      <c r="J445" s="10"/>
      <c r="K445" s="10"/>
    </row>
    <row r="446" spans="9:11" x14ac:dyDescent="0.25">
      <c r="I446" s="10"/>
      <c r="J446" s="10"/>
      <c r="K446" s="10"/>
    </row>
    <row r="447" spans="9:11" x14ac:dyDescent="0.25">
      <c r="I447" s="10"/>
      <c r="J447" s="10"/>
      <c r="K447" s="10"/>
    </row>
    <row r="448" spans="9:11" x14ac:dyDescent="0.25">
      <c r="I448" s="10"/>
      <c r="J448" s="10"/>
      <c r="K448" s="10"/>
    </row>
    <row r="449" spans="9:11" x14ac:dyDescent="0.25">
      <c r="I449" s="10"/>
      <c r="J449" s="10"/>
      <c r="K449" s="10"/>
    </row>
    <row r="450" spans="9:11" x14ac:dyDescent="0.25">
      <c r="I450" s="10"/>
      <c r="J450" s="10"/>
      <c r="K450" s="10"/>
    </row>
    <row r="451" spans="9:11" x14ac:dyDescent="0.25">
      <c r="I451" s="10"/>
      <c r="J451" s="10"/>
      <c r="K451" s="10"/>
    </row>
    <row r="452" spans="9:11" x14ac:dyDescent="0.25">
      <c r="I452" s="10"/>
      <c r="J452" s="10"/>
      <c r="K452" s="10"/>
    </row>
    <row r="453" spans="9:11" x14ac:dyDescent="0.25">
      <c r="I453" s="10"/>
      <c r="J453" s="10"/>
      <c r="K453" s="10"/>
    </row>
    <row r="454" spans="9:11" x14ac:dyDescent="0.25">
      <c r="I454" s="10"/>
      <c r="J454" s="10"/>
      <c r="K454" s="10"/>
    </row>
    <row r="455" spans="9:11" x14ac:dyDescent="0.25">
      <c r="I455" s="10"/>
      <c r="J455" s="10"/>
      <c r="K455" s="10"/>
    </row>
    <row r="456" spans="9:11" x14ac:dyDescent="0.25">
      <c r="I456" s="10"/>
      <c r="J456" s="10"/>
      <c r="K456" s="10"/>
    </row>
    <row r="457" spans="9:11" x14ac:dyDescent="0.25">
      <c r="I457" s="10"/>
      <c r="J457" s="10"/>
      <c r="K457" s="10"/>
    </row>
    <row r="458" spans="9:11" x14ac:dyDescent="0.25">
      <c r="I458" s="10"/>
      <c r="J458" s="10"/>
      <c r="K458" s="10"/>
    </row>
    <row r="459" spans="9:11" x14ac:dyDescent="0.25">
      <c r="I459" s="10"/>
      <c r="J459" s="10"/>
      <c r="K459" s="10"/>
    </row>
    <row r="460" spans="9:11" x14ac:dyDescent="0.25">
      <c r="I460" s="10"/>
      <c r="J460" s="10"/>
      <c r="K460" s="10"/>
    </row>
    <row r="461" spans="9:11" x14ac:dyDescent="0.25">
      <c r="I461" s="10"/>
      <c r="J461" s="10"/>
      <c r="K461" s="10"/>
    </row>
    <row r="462" spans="9:11" x14ac:dyDescent="0.25">
      <c r="I462" s="10"/>
      <c r="J462" s="10"/>
      <c r="K462" s="10"/>
    </row>
    <row r="463" spans="9:11" x14ac:dyDescent="0.25">
      <c r="I463" s="10"/>
      <c r="J463" s="10"/>
      <c r="K463" s="10"/>
    </row>
    <row r="464" spans="9:11" x14ac:dyDescent="0.25">
      <c r="I464" s="10"/>
      <c r="J464" s="10"/>
      <c r="K464" s="10"/>
    </row>
    <row r="465" spans="9:11" x14ac:dyDescent="0.25">
      <c r="I465" s="10"/>
      <c r="J465" s="10"/>
      <c r="K465" s="10"/>
    </row>
    <row r="466" spans="9:11" x14ac:dyDescent="0.25">
      <c r="I466" s="10"/>
      <c r="J466" s="10"/>
      <c r="K466" s="10"/>
    </row>
    <row r="467" spans="9:11" x14ac:dyDescent="0.25">
      <c r="I467" s="10"/>
      <c r="J467" s="10"/>
      <c r="K467" s="10"/>
    </row>
    <row r="468" spans="9:11" x14ac:dyDescent="0.25">
      <c r="I468" s="10"/>
      <c r="J468" s="10"/>
      <c r="K468" s="10"/>
    </row>
    <row r="469" spans="9:11" x14ac:dyDescent="0.25">
      <c r="I469" s="10"/>
      <c r="J469" s="10"/>
      <c r="K469" s="10"/>
    </row>
    <row r="470" spans="9:11" x14ac:dyDescent="0.25">
      <c r="I470" s="10"/>
      <c r="J470" s="10"/>
      <c r="K470" s="10"/>
    </row>
    <row r="471" spans="9:11" x14ac:dyDescent="0.25">
      <c r="I471" s="10"/>
      <c r="J471" s="10"/>
      <c r="K471" s="10"/>
    </row>
    <row r="472" spans="9:11" x14ac:dyDescent="0.25">
      <c r="I472" s="10"/>
      <c r="J472" s="10"/>
      <c r="K472" s="10"/>
    </row>
    <row r="473" spans="9:11" x14ac:dyDescent="0.25">
      <c r="I473" s="10"/>
      <c r="J473" s="10"/>
      <c r="K473" s="10"/>
    </row>
    <row r="474" spans="9:11" x14ac:dyDescent="0.25">
      <c r="I474" s="10"/>
      <c r="J474" s="10"/>
      <c r="K474" s="10"/>
    </row>
    <row r="475" spans="9:11" x14ac:dyDescent="0.25">
      <c r="I475" s="10"/>
      <c r="J475" s="10"/>
      <c r="K475" s="10"/>
    </row>
    <row r="476" spans="9:11" x14ac:dyDescent="0.25">
      <c r="I476" s="10"/>
      <c r="J476" s="10"/>
      <c r="K476" s="10"/>
    </row>
    <row r="477" spans="9:11" x14ac:dyDescent="0.25">
      <c r="I477" s="10"/>
      <c r="J477" s="10"/>
      <c r="K477" s="10"/>
    </row>
    <row r="478" spans="9:11" x14ac:dyDescent="0.25">
      <c r="I478" s="10"/>
      <c r="J478" s="10"/>
      <c r="K478" s="10"/>
    </row>
    <row r="479" spans="9:11" x14ac:dyDescent="0.25">
      <c r="I479" s="10"/>
      <c r="J479" s="10"/>
      <c r="K479" s="10"/>
    </row>
    <row r="480" spans="9:11" x14ac:dyDescent="0.25">
      <c r="I480" s="10"/>
      <c r="J480" s="10"/>
      <c r="K480" s="10"/>
    </row>
    <row r="481" spans="9:11" x14ac:dyDescent="0.25">
      <c r="I481" s="10"/>
      <c r="J481" s="10"/>
      <c r="K481" s="10"/>
    </row>
    <row r="482" spans="9:11" x14ac:dyDescent="0.25">
      <c r="I482" s="10"/>
      <c r="J482" s="10"/>
      <c r="K482" s="10"/>
    </row>
    <row r="483" spans="9:11" x14ac:dyDescent="0.25">
      <c r="I483" s="10"/>
      <c r="J483" s="10"/>
      <c r="K483" s="10"/>
    </row>
    <row r="484" spans="9:11" x14ac:dyDescent="0.25">
      <c r="I484" s="10"/>
      <c r="J484" s="10"/>
      <c r="K484" s="10"/>
    </row>
    <row r="485" spans="9:11" x14ac:dyDescent="0.25">
      <c r="I485" s="10"/>
      <c r="J485" s="10"/>
      <c r="K485" s="10"/>
    </row>
    <row r="486" spans="9:11" x14ac:dyDescent="0.25">
      <c r="I486" s="10"/>
      <c r="J486" s="10"/>
      <c r="K486" s="10"/>
    </row>
    <row r="487" spans="9:11" x14ac:dyDescent="0.25">
      <c r="I487" s="10"/>
      <c r="J487" s="10"/>
      <c r="K487" s="10"/>
    </row>
    <row r="488" spans="9:11" x14ac:dyDescent="0.25">
      <c r="I488" s="10"/>
      <c r="J488" s="10"/>
      <c r="K488" s="10"/>
    </row>
    <row r="489" spans="9:11" x14ac:dyDescent="0.25">
      <c r="I489" s="10"/>
      <c r="J489" s="10"/>
      <c r="K489" s="10"/>
    </row>
    <row r="490" spans="9:11" x14ac:dyDescent="0.25">
      <c r="I490" s="10"/>
      <c r="J490" s="10"/>
      <c r="K490" s="10"/>
    </row>
    <row r="491" spans="9:11" x14ac:dyDescent="0.25">
      <c r="I491" s="10"/>
      <c r="J491" s="10"/>
      <c r="K491" s="10"/>
    </row>
    <row r="492" spans="9:11" x14ac:dyDescent="0.25">
      <c r="I492" s="10"/>
      <c r="J492" s="10"/>
      <c r="K492" s="10"/>
    </row>
    <row r="493" spans="9:11" x14ac:dyDescent="0.25">
      <c r="I493" s="10"/>
      <c r="J493" s="10"/>
      <c r="K493" s="10"/>
    </row>
    <row r="494" spans="9:11" x14ac:dyDescent="0.25">
      <c r="I494" s="10"/>
      <c r="J494" s="10"/>
      <c r="K494" s="10"/>
    </row>
    <row r="495" spans="9:11" x14ac:dyDescent="0.25">
      <c r="I495" s="10"/>
      <c r="J495" s="10"/>
      <c r="K495" s="10"/>
    </row>
    <row r="496" spans="9:11" x14ac:dyDescent="0.25">
      <c r="I496" s="10"/>
      <c r="J496" s="10"/>
      <c r="K496" s="10"/>
    </row>
    <row r="497" spans="9:11" x14ac:dyDescent="0.25">
      <c r="I497" s="10"/>
      <c r="J497" s="10"/>
      <c r="K497" s="10"/>
    </row>
    <row r="498" spans="9:11" x14ac:dyDescent="0.25">
      <c r="I498" s="10"/>
      <c r="J498" s="10"/>
      <c r="K498" s="10"/>
    </row>
    <row r="499" spans="9:11" x14ac:dyDescent="0.25">
      <c r="I499" s="10"/>
      <c r="J499" s="10"/>
      <c r="K499" s="10"/>
    </row>
    <row r="500" spans="9:11" x14ac:dyDescent="0.25">
      <c r="I500" s="10"/>
      <c r="J500" s="10"/>
      <c r="K500" s="10"/>
    </row>
    <row r="501" spans="9:11" x14ac:dyDescent="0.25">
      <c r="I501" s="10"/>
      <c r="J501" s="10"/>
      <c r="K501" s="10"/>
    </row>
    <row r="502" spans="9:11" x14ac:dyDescent="0.25">
      <c r="I502" s="10"/>
      <c r="J502" s="10"/>
      <c r="K502" s="10"/>
    </row>
    <row r="503" spans="9:11" x14ac:dyDescent="0.25">
      <c r="I503" s="10"/>
      <c r="J503" s="10"/>
      <c r="K503" s="10"/>
    </row>
    <row r="504" spans="9:11" x14ac:dyDescent="0.25">
      <c r="I504" s="10"/>
      <c r="J504" s="10"/>
      <c r="K504" s="10"/>
    </row>
    <row r="505" spans="9:11" x14ac:dyDescent="0.25">
      <c r="I505" s="10"/>
      <c r="J505" s="10"/>
      <c r="K505" s="10"/>
    </row>
    <row r="506" spans="9:11" x14ac:dyDescent="0.25">
      <c r="I506" s="10"/>
      <c r="J506" s="10"/>
      <c r="K506" s="10"/>
    </row>
    <row r="507" spans="9:11" x14ac:dyDescent="0.25">
      <c r="I507" s="10"/>
      <c r="J507" s="10"/>
      <c r="K507" s="10"/>
    </row>
    <row r="508" spans="9:11" x14ac:dyDescent="0.25">
      <c r="I508" s="10"/>
      <c r="J508" s="10"/>
      <c r="K508" s="10"/>
    </row>
    <row r="509" spans="9:11" x14ac:dyDescent="0.25">
      <c r="I509" s="10"/>
      <c r="J509" s="10"/>
      <c r="K509" s="10"/>
    </row>
    <row r="510" spans="9:11" x14ac:dyDescent="0.25">
      <c r="I510" s="10"/>
      <c r="J510" s="10"/>
      <c r="K510" s="10"/>
    </row>
    <row r="511" spans="9:11" x14ac:dyDescent="0.25">
      <c r="I511" s="10"/>
      <c r="J511" s="10"/>
      <c r="K511" s="10"/>
    </row>
    <row r="512" spans="9:11" x14ac:dyDescent="0.25">
      <c r="I512" s="10"/>
      <c r="J512" s="10"/>
      <c r="K512" s="10"/>
    </row>
    <row r="513" spans="9:11" x14ac:dyDescent="0.25">
      <c r="I513" s="10"/>
      <c r="J513" s="10"/>
      <c r="K513" s="10"/>
    </row>
    <row r="514" spans="9:11" x14ac:dyDescent="0.25">
      <c r="I514" s="10"/>
      <c r="J514" s="10"/>
      <c r="K514" s="10"/>
    </row>
    <row r="515" spans="9:11" x14ac:dyDescent="0.25">
      <c r="I515" s="10"/>
      <c r="J515" s="10"/>
      <c r="K515" s="10"/>
    </row>
    <row r="516" spans="9:11" x14ac:dyDescent="0.25">
      <c r="I516" s="10"/>
      <c r="J516" s="10"/>
      <c r="K516" s="10"/>
    </row>
    <row r="517" spans="9:11" x14ac:dyDescent="0.25">
      <c r="I517" s="10"/>
      <c r="J517" s="10"/>
      <c r="K517" s="10"/>
    </row>
    <row r="518" spans="9:11" x14ac:dyDescent="0.25">
      <c r="I518" s="10"/>
      <c r="J518" s="10"/>
      <c r="K518" s="10"/>
    </row>
    <row r="519" spans="9:11" x14ac:dyDescent="0.25">
      <c r="I519" s="10"/>
      <c r="J519" s="10"/>
      <c r="K519" s="10"/>
    </row>
    <row r="520" spans="9:11" x14ac:dyDescent="0.25">
      <c r="I520" s="10"/>
      <c r="J520" s="10"/>
      <c r="K520" s="10"/>
    </row>
    <row r="521" spans="9:11" x14ac:dyDescent="0.25">
      <c r="I521" s="10"/>
      <c r="J521" s="10"/>
      <c r="K521" s="10"/>
    </row>
    <row r="522" spans="9:11" x14ac:dyDescent="0.25">
      <c r="I522" s="10"/>
      <c r="J522" s="10"/>
      <c r="K522" s="10"/>
    </row>
    <row r="523" spans="9:11" x14ac:dyDescent="0.25">
      <c r="I523" s="10"/>
      <c r="J523" s="10"/>
      <c r="K523" s="10"/>
    </row>
    <row r="524" spans="9:11" x14ac:dyDescent="0.25">
      <c r="I524" s="10"/>
      <c r="J524" s="10"/>
      <c r="K524" s="10"/>
    </row>
    <row r="525" spans="9:11" x14ac:dyDescent="0.25">
      <c r="I525" s="10"/>
      <c r="J525" s="10"/>
      <c r="K525" s="10"/>
    </row>
    <row r="526" spans="9:11" x14ac:dyDescent="0.25">
      <c r="I526" s="10"/>
      <c r="J526" s="10"/>
      <c r="K526" s="10"/>
    </row>
    <row r="527" spans="9:11" x14ac:dyDescent="0.25">
      <c r="I527" s="10"/>
      <c r="J527" s="10"/>
      <c r="K527" s="10"/>
    </row>
    <row r="528" spans="9:11" x14ac:dyDescent="0.25">
      <c r="I528" s="10"/>
      <c r="J528" s="10"/>
      <c r="K528" s="10"/>
    </row>
    <row r="529" spans="9:11" x14ac:dyDescent="0.25">
      <c r="I529" s="10"/>
      <c r="J529" s="10"/>
      <c r="K529" s="10"/>
    </row>
    <row r="530" spans="9:11" x14ac:dyDescent="0.25">
      <c r="I530" s="10"/>
      <c r="J530" s="10"/>
      <c r="K530" s="10"/>
    </row>
    <row r="531" spans="9:11" x14ac:dyDescent="0.25">
      <c r="I531" s="10"/>
      <c r="J531" s="10"/>
      <c r="K531" s="10"/>
    </row>
    <row r="532" spans="9:11" x14ac:dyDescent="0.25">
      <c r="I532" s="10"/>
      <c r="J532" s="10"/>
      <c r="K532" s="10"/>
    </row>
    <row r="533" spans="9:11" x14ac:dyDescent="0.25">
      <c r="I533" s="10"/>
      <c r="J533" s="10"/>
      <c r="K533" s="10"/>
    </row>
    <row r="534" spans="9:11" x14ac:dyDescent="0.25">
      <c r="I534" s="10"/>
      <c r="J534" s="10"/>
      <c r="K534" s="10"/>
    </row>
    <row r="535" spans="9:11" x14ac:dyDescent="0.25">
      <c r="I535" s="10"/>
      <c r="J535" s="10"/>
      <c r="K535" s="10"/>
    </row>
    <row r="536" spans="9:11" x14ac:dyDescent="0.25">
      <c r="I536" s="10"/>
      <c r="J536" s="10"/>
      <c r="K536" s="10"/>
    </row>
    <row r="537" spans="9:11" x14ac:dyDescent="0.25">
      <c r="I537" s="10"/>
      <c r="J537" s="10"/>
      <c r="K537" s="10"/>
    </row>
    <row r="538" spans="9:11" x14ac:dyDescent="0.25">
      <c r="I538" s="10"/>
      <c r="J538" s="10"/>
      <c r="K538" s="10"/>
    </row>
  </sheetData>
  <autoFilter ref="A2:S201" xr:uid="{00000000-0001-0000-0000-000000000000}">
    <filterColumn colId="4">
      <filters>
        <filter val="N"/>
      </filters>
    </filterColumn>
  </autoFilter>
  <sortState xmlns:xlrd2="http://schemas.microsoft.com/office/spreadsheetml/2017/richdata2" ref="A3:E201">
    <sortCondition ref="B3:B201"/>
    <sortCondition ref="C3:C201"/>
  </sortState>
  <mergeCells count="1">
    <mergeCell ref="D1:S1"/>
  </mergeCells>
  <phoneticPr fontId="10" type="noConversion"/>
  <conditionalFormatting sqref="E203:E210">
    <cfRule type="cellIs" dxfId="17" priority="389" operator="equal">
      <formula>"N"</formula>
    </cfRule>
    <cfRule type="cellIs" dxfId="16" priority="390" operator="equal">
      <formula>"Y"</formula>
    </cfRule>
  </conditionalFormatting>
  <conditionalFormatting sqref="E203:E210">
    <cfRule type="cellIs" dxfId="15" priority="388" operator="equal">
      <formula>"Y"</formula>
    </cfRule>
  </conditionalFormatting>
  <conditionalFormatting sqref="E203:E210">
    <cfRule type="cellIs" dxfId="14" priority="387" operator="equal">
      <formula>"N"</formula>
    </cfRule>
  </conditionalFormatting>
  <conditionalFormatting sqref="E199">
    <cfRule type="cellIs" dxfId="13" priority="15" operator="equal">
      <formula>"N"</formula>
    </cfRule>
  </conditionalFormatting>
  <conditionalFormatting sqref="E199">
    <cfRule type="cellIs" dxfId="12" priority="16" operator="equal">
      <formula>"Y"</formula>
    </cfRule>
  </conditionalFormatting>
  <conditionalFormatting sqref="E139:E157 E159:E198 E3:E126">
    <cfRule type="cellIs" dxfId="11" priority="7" operator="equal">
      <formula>"N"</formula>
    </cfRule>
  </conditionalFormatting>
  <conditionalFormatting sqref="E139:E157 E159:E198 E3:E126">
    <cfRule type="cellIs" dxfId="10" priority="8" operator="equal">
      <formula>"Y"</formula>
    </cfRule>
  </conditionalFormatting>
  <conditionalFormatting sqref="E158">
    <cfRule type="cellIs" dxfId="9" priority="9" operator="equal">
      <formula>"N"</formula>
    </cfRule>
  </conditionalFormatting>
  <conditionalFormatting sqref="E158">
    <cfRule type="cellIs" dxfId="8" priority="10" operator="equal">
      <formula>"Y"</formula>
    </cfRule>
  </conditionalFormatting>
  <conditionalFormatting sqref="E158">
    <cfRule type="cellIs" dxfId="7" priority="11" operator="equal">
      <formula>"Y"</formula>
    </cfRule>
  </conditionalFormatting>
  <conditionalFormatting sqref="E158">
    <cfRule type="cellIs" dxfId="6" priority="12" operator="equal">
      <formula>"N"</formula>
    </cfRule>
  </conditionalFormatting>
  <conditionalFormatting sqref="E127:E128 E130:E138">
    <cfRule type="cellIs" dxfId="5" priority="5" operator="equal">
      <formula>"N"</formula>
    </cfRule>
  </conditionalFormatting>
  <conditionalFormatting sqref="E127:E128 E130:E138">
    <cfRule type="cellIs" dxfId="4" priority="6" operator="equal">
      <formula>"Y"</formula>
    </cfRule>
  </conditionalFormatting>
  <conditionalFormatting sqref="E129">
    <cfRule type="cellIs" dxfId="3" priority="3" operator="equal">
      <formula>"N"</formula>
    </cfRule>
  </conditionalFormatting>
  <conditionalFormatting sqref="E129">
    <cfRule type="cellIs" dxfId="2" priority="4" operator="equal">
      <formula>"Y"</formula>
    </cfRule>
  </conditionalFormatting>
  <conditionalFormatting sqref="E200:E201">
    <cfRule type="cellIs" dxfId="1" priority="1" operator="equal">
      <formula>"N"</formula>
    </cfRule>
  </conditionalFormatting>
  <conditionalFormatting sqref="E200:E201">
    <cfRule type="cellIs" dxfId="0" priority="2" operator="equal">
      <formula>"Y"</formula>
    </cfRule>
  </conditionalFormatting>
  <dataValidations xWindow="481" yWindow="503" count="2">
    <dataValidation type="list" allowBlank="1" showInputMessage="1" showErrorMessage="1" prompt="Must be M or F" sqref="D104" xr:uid="{DA8EDC25-0089-4A91-A23C-F9228EB410FB}">
      <formula1>#REF!</formula1>
    </dataValidation>
    <dataValidation type="list" allowBlank="1" showInputMessage="1" showErrorMessage="1" sqref="F3:S201" xr:uid="{F19A9DE0-7BC6-41DC-9A49-578FEA9613F0}">
      <formula1>$A$225:$A$232</formula1>
    </dataValidation>
  </dataValidations>
  <pageMargins left="0.511811023622047" right="0.511811023622047" top="0.98425196850393704" bottom="0.98425196850393704" header="0.511811023622047" footer="0.511811023622047"/>
  <pageSetup fitToWidth="8" fitToHeight="11" orientation="landscape" horizontalDpi="300" verticalDpi="300" r:id="rId1"/>
  <headerFooter alignWithMargins="0">
    <oddHeader>&amp;L&amp;"Arial,Bold"&amp;12 151 Chadburn Squadron&amp;C&amp;"Arial Black,Regular"&amp;12Activity Attendance Form&amp;R&amp;"Arial,Bold"&amp;12Page &amp;P of &amp;N</oddHeader>
    <oddFooter>&amp;L&amp;D&amp;CPage &amp;P of &amp;N&amp;R&amp;F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Attendance</vt:lpstr>
      <vt:lpstr>'Activity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Thissen</dc:creator>
  <cp:lastModifiedBy>Don Biffin</cp:lastModifiedBy>
  <cp:lastPrinted>2022-12-02T18:37:43Z</cp:lastPrinted>
  <dcterms:created xsi:type="dcterms:W3CDTF">1999-11-15T02:02:29Z</dcterms:created>
  <dcterms:modified xsi:type="dcterms:W3CDTF">2022-12-02T18:44:16Z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1137560139</vt:i4>
  </property>
  <property fmtid="{D5CDD505-2E9C-101B-9397-08002B2CF9AE}" pid="3" name="_EmailSubject">
    <vt:lpwstr>NOMINALROLL-Nov-15-2004.xls</vt:lpwstr>
  </property>
  <property fmtid="{D5CDD505-2E9C-101B-9397-08002B2CF9AE}" pid="4" name="_AuthorEmail">
    <vt:lpwstr>chadburn@rogers.com</vt:lpwstr>
  </property>
  <property fmtid="{D5CDD505-2E9C-101B-9397-08002B2CF9AE}" pid="5" name="_AuthorEmailDisplayName">
    <vt:lpwstr>Chadburn</vt:lpwstr>
  </property>
  <property fmtid="{D5CDD505-2E9C-101B-9397-08002B2CF9AE}" pid="6" name="_ReviewingToolsShownOnce">
    <vt:lpwstr/>
  </property>
</Properties>
</file>